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firstSheet="1" activeTab="5"/>
  </bookViews>
  <sheets>
    <sheet name="फारम नं. १" sheetId="1" r:id="rId1"/>
    <sheet name="फारम नं. २ " sheetId="2" r:id="rId2"/>
    <sheet name="फारम नं. ३ " sheetId="3" r:id="rId3"/>
    <sheet name="फारम नं. ४" sheetId="4" r:id="rId4"/>
    <sheet name="फारम नं. ५" sheetId="5" r:id="rId5"/>
    <sheet name="फारम नं. ६ " sheetId="6" r:id="rId6"/>
    <sheet name="फारम नं. ७" sheetId="7" r:id="rId7"/>
    <sheet name="फारम नं. ८ " sheetId="8" r:id="rId8"/>
    <sheet name="फारम नं. ९" sheetId="9" r:id="rId9"/>
    <sheet name="फारम नं. १० " sheetId="10" r:id="rId10"/>
    <sheet name="फारम नं. ११" sheetId="11" r:id="rId11"/>
  </sheets>
  <definedNames>
    <definedName name="_xlnm.Print_Area" localSheetId="9">'फारम नं. १० '!$A$1:$V$18</definedName>
    <definedName name="_xlnm.Print_Area" localSheetId="1">'फारम नं. २ '!$A$1:$W$44</definedName>
    <definedName name="_xlnm.Print_Area" localSheetId="2">'फारम नं. ३ '!$A$1:$M$20</definedName>
    <definedName name="_xlnm.Print_Area" localSheetId="4">'फारम नं. ५'!$A$1:$T$57</definedName>
    <definedName name="_xlnm.Print_Area" localSheetId="5">'फारम नं. ६ '!$A$2:$N$21</definedName>
    <definedName name="_xlnm.Print_Area" localSheetId="7">'फारम नं. ८ '!$A$1:$R$14</definedName>
  </definedNames>
  <calcPr fullCalcOnLoad="1"/>
</workbook>
</file>

<file path=xl/sharedStrings.xml><?xml version="1.0" encoding="utf-8"?>
<sst xmlns="http://schemas.openxmlformats.org/spreadsheetml/2006/main" count="460" uniqueCount="278">
  <si>
    <t>ljz]if ;/sf/L jsLn sfof{no, sf7df8f}+</t>
  </si>
  <si>
    <t>ljz]]if ;/sf/L jsLn sfof{noaf6 ax; k}/jL / k|lt/Iff ul/Psf d'2f tyf l/6sf] ljj/0f</t>
  </si>
  <si>
    <t>nut</t>
  </si>
  <si>
    <t>km5\of}{6</t>
  </si>
  <si>
    <t>afFsL</t>
  </si>
  <si>
    <t xml:space="preserve">af+sL dWo] @ jif{ gf3]sf 
d'2f, l/6 </t>
  </si>
  <si>
    <t>s}lkmot</t>
  </si>
  <si>
    <t>d'2f tyf
l/6sf] ljj/0f</t>
  </si>
  <si>
    <t>ut jif{sf] jfFsL</t>
  </si>
  <si>
    <t xml:space="preserve">o; jif{sf] </t>
  </si>
  <si>
    <t>s;'/ jf bfjL sfod, l/6 vf/]h</t>
  </si>
  <si>
    <t>s;'/df ;kmfO{, bfjL gk'Ug] tyf 
l/6 hf/L</t>
  </si>
  <si>
    <t>d'NtjL, 
tfd]nL, cGo</t>
  </si>
  <si>
    <t>hDdf</t>
  </si>
  <si>
    <t>cg';"rL leqsf</t>
  </si>
  <si>
    <t xml:space="preserve">k'g/fj]]bg cbfnt jfl0fHo Ohnf; </t>
  </si>
  <si>
    <t>;'? d'2f</t>
  </si>
  <si>
    <t>k'g/fj]bg</t>
  </si>
  <si>
    <t>cg';"rL aflx/sf</t>
  </si>
  <si>
    <t>k|lt:kwf{ k|a4{g tyf ahf/ ;+/If0f ;DaGwL</t>
  </si>
  <si>
    <t>d'2f</t>
  </si>
  <si>
    <t>ljz]if cbfntdf</t>
  </si>
  <si>
    <t>lgj]bg÷
k'g/fj]bg</t>
  </si>
  <si>
    <t>clVtof/ b'?kof]u cg';Gwfg cfof]u P]g</t>
  </si>
  <si>
    <t>e|i6frf/</t>
  </si>
  <si>
    <t>j}b}lzs /f]huf/ Gofoflws/0fdf</t>
  </si>
  <si>
    <t>k|lt/Iff ul/Psf d'2f</t>
  </si>
  <si>
    <t>k|zf;sLo cbfntdf</t>
  </si>
  <si>
    <t>/fhZj Gofoflws/0f, sf7df8f}+</t>
  </si>
  <si>
    <t>cGo</t>
  </si>
  <si>
    <t>aGbLk|ToIfLs/0f</t>
  </si>
  <si>
    <t>l/6 lgj]bg</t>
  </si>
  <si>
    <t>k/dfb]z</t>
  </si>
  <si>
    <t>k|ltif]w</t>
  </si>
  <si>
    <t>clwsf/k[[R5f</t>
  </si>
  <si>
    <t>pTk|]if0f</t>
  </si>
  <si>
    <t>lgif]wf1f</t>
  </si>
  <si>
    <t>s'n hDdf</t>
  </si>
  <si>
    <t>l;=g+=</t>
  </si>
  <si>
    <t>d'2f cleof]hg ;DaGwL lg0f{o ;+Vof</t>
  </si>
  <si>
    <t>k'g/fj]bg ug{]÷gug{]
 k|:tfj ;++Vof</t>
  </si>
  <si>
    <t>bf]=kf= ug{]÷gug{]
 k|:tfj ;++Vof</t>
  </si>
  <si>
    <t>cf+lzs d'2f</t>
  </si>
  <si>
    <t>d'2f 
;+Vof</t>
  </si>
  <si>
    <t>k|ltjfbL ;+Vof</t>
  </si>
  <si>
    <t>rnfPsf]</t>
  </si>
  <si>
    <t>grnfPsf]</t>
  </si>
  <si>
    <t>;kmn ePsf]n] k'g/fj]bg
ug{ gkg{]</t>
  </si>
  <si>
    <t>k'g/fj]bg ;DaGwL k|:tfj</t>
  </si>
  <si>
    <t>bf]=kf= ;DaGwL k|:tfj</t>
  </si>
  <si>
    <t>d'2f grNg] k|:tfj</t>
  </si>
  <si>
    <t>s"n 
hDdf</t>
  </si>
  <si>
    <t>k'g/fj]bg
ug{]</t>
  </si>
  <si>
    <t>k'g/fj]bg
gug{]</t>
  </si>
  <si>
    <t>lgj]bg ug{]</t>
  </si>
  <si>
    <t>lgj]bg gug{]</t>
  </si>
  <si>
    <t>d'2fsf] ljifout ljj/0f</t>
  </si>
  <si>
    <t>d'2f rnfpg] ;+Vof</t>
  </si>
  <si>
    <t>d'2f grnfpg] ;+Vof</t>
  </si>
  <si>
    <t>k|ltjfbL</t>
  </si>
  <si>
    <r>
      <rPr>
        <b/>
        <sz val="14"/>
        <rFont val="Himalb"/>
        <family val="0"/>
      </rPr>
      <t>d'2fx?sf]  ljifout juL{s/0f</t>
    </r>
    <r>
      <rPr>
        <b/>
        <sz val="16"/>
        <rFont val="Himalb"/>
        <family val="0"/>
      </rPr>
      <t xml:space="preserve"> </t>
    </r>
    <r>
      <rPr>
        <sz val="12"/>
        <rFont val="Himalb"/>
        <family val="0"/>
      </rPr>
      <t>-o; kmf/ddf d'2fsf] dfq ljj/0f ;dfj]; u/L ljj/0f eg{] / l/6 lgj]bgnfO{ ;dfj]; gug{]_</t>
    </r>
  </si>
  <si>
    <t>d'2fsf] gfd</t>
  </si>
  <si>
    <t>nut d'2f</t>
  </si>
  <si>
    <t>ut jif{sf] af+FsL</t>
  </si>
  <si>
    <t>o; jif{sf]</t>
  </si>
  <si>
    <t>d'2fsf] ;+Vof</t>
  </si>
  <si>
    <t>s;'/ sfod</t>
  </si>
  <si>
    <t>;kmfO</t>
  </si>
  <si>
    <t xml:space="preserve">                cg';"rL leqsf</t>
  </si>
  <si>
    <t>jfl0fHo Ohnf;df</t>
  </si>
  <si>
    <t xml:space="preserve">                                       cg';"rL aflx/sf</t>
  </si>
  <si>
    <t>!= clVtof/ b'?kof]u cg';Gwfg 
cfof]u P]gsf] bkmf #%u adf]lhdsf] k'g/fj]bg</t>
  </si>
  <si>
    <t xml:space="preserve"> @= e|i6frf/</t>
  </si>
  <si>
    <t>s_ sld;g lnPsf]</t>
  </si>
  <si>
    <t xml:space="preserve">v_ u}/ sfg"gL ;DklQ
cfh{g u/]sf] </t>
  </si>
  <si>
    <t>u_ em'7\7f  ljj/0f lbPsf]</t>
  </si>
  <si>
    <t>3_ gSsnL k|df0fkq</t>
  </si>
  <si>
    <t>3_  /fhZj r'xfj6</t>
  </si>
  <si>
    <t>r_ cGo</t>
  </si>
  <si>
    <t xml:space="preserve"> #= ;DklQ ;'4Ls/0f 
;DaGwL</t>
  </si>
  <si>
    <t xml:space="preserve"> @_ 6«]8dfs{</t>
  </si>
  <si>
    <t>#_ Ifltk"lt{</t>
  </si>
  <si>
    <t>$_ lg0f{o ab/</t>
  </si>
  <si>
    <t>!_ ;+:yfut</t>
  </si>
  <si>
    <t xml:space="preserve"> @_ JolQmut</t>
  </si>
  <si>
    <t>k|lt/Iff</t>
  </si>
  <si>
    <t>k|zf;sLo 
cbfntdf</t>
  </si>
  <si>
    <t xml:space="preserve"> @_ ;fdfGo ;hfo pk/</t>
  </si>
  <si>
    <t>!_ cfos/</t>
  </si>
  <si>
    <t xml:space="preserve"> @_d"No clej[l4 s/</t>
  </si>
  <si>
    <t>#_ eG;f/</t>
  </si>
  <si>
    <t>$_ cGo</t>
  </si>
  <si>
    <t>kqmfp, km/f/ tyf y'g5]s ;DaGwL ljj/0f</t>
  </si>
  <si>
    <t xml:space="preserve">ljz]if ;/sf/L jsLn sfof{n, sf7df8f}+ </t>
  </si>
  <si>
    <t>kqmfp k|ltjfbL sf] ;+Vof</t>
  </si>
  <si>
    <t>y'g5]s ;DaGwL</t>
  </si>
  <si>
    <t>y'gfdf</t>
  </si>
  <si>
    <t>w/f}6df</t>
  </si>
  <si>
    <t>tf/]vdf</t>
  </si>
  <si>
    <t>d'2fdf dlxnf tyf afnaflnsf kLl8t jf k|ltjfbL ePsf ljj/0f</t>
  </si>
  <si>
    <t>ljz]if ;/sf/L jsLn sfof{no, sf7df8f}++</t>
  </si>
  <si>
    <t>j}b]lzs /f]huf/</t>
  </si>
  <si>
    <t>kLl8t</t>
  </si>
  <si>
    <t>dlxnf</t>
  </si>
  <si>
    <t>afnaflnsf</t>
  </si>
  <si>
    <t>sfof{no</t>
  </si>
  <si>
    <t>OGe6/
 ;+Vof</t>
  </si>
  <si>
    <t>kmf]6f]slk
;+Vof</t>
  </si>
  <si>
    <t>6]lnkmf]g
;+Vof</t>
  </si>
  <si>
    <t>ˆofS;
;+Vof</t>
  </si>
  <si>
    <t>sf/</t>
  </si>
  <si>
    <t>hLk</t>
  </si>
  <si>
    <t>;]jf÷
;d"x</t>
  </si>
  <si>
    <t>kb</t>
  </si>
  <si>
    <t>b/aGbL</t>
  </si>
  <si>
    <t>kbk"lt{</t>
  </si>
  <si>
    <t>vfnL</t>
  </si>
  <si>
    <t>s/f/</t>
  </si>
  <si>
    <t>Gofo ;]jf, ;/sf/L
 jsLn ;d"x</t>
  </si>
  <si>
    <t>cGo ;]jf÷;d"x</t>
  </si>
  <si>
    <t>c=j= !&amp; g+= , Gof=k|=P]gsf] bkmf !^ sf lgj]bgx?</t>
  </si>
  <si>
    <t>%_ dWo:ttf</t>
  </si>
  <si>
    <t xml:space="preserve">hDdf </t>
  </si>
  <si>
    <t>j}b]lzs /f]huf/ Gofoflws/0f</t>
  </si>
  <si>
    <t>!_ a}+lsË s;"/ tyf ;hfo P]g ;DaGwL</t>
  </si>
  <si>
    <t>!_ k|lt:kwf{ k|a4{g tyf ahf/ ;+/If0f ;DaGwL</t>
  </si>
  <si>
    <t>ljz]if ;/sf/L jsLn sfof{no sf7df8f}+</t>
  </si>
  <si>
    <t>j}b]lzs 
/f]huf/</t>
  </si>
  <si>
    <t>JolQmut</t>
  </si>
  <si>
    <t>;+:yfut</t>
  </si>
  <si>
    <t>o; cfly{s jif{÷dlxgfdf cleof]hg u/]sf lg0f{o ;+Vof</t>
  </si>
  <si>
    <t>!+_ ljz]if ;hfo pk/</t>
  </si>
  <si>
    <t>j}+lsË s;"/</t>
  </si>
  <si>
    <t>;DklQ z'4Ls/0f</t>
  </si>
  <si>
    <t>cg';Gwfg÷k'gM cg';Gwfg ug{ lgb{]zg ;+Vof</t>
  </si>
  <si>
    <t>hfx]/L jf ;"rgf tfd]nLdf /fVg]</t>
  </si>
  <si>
    <t>aofg u/fPsf]
k|ltjfbL ;+Vof</t>
  </si>
  <si>
    <t>;fgf ltgf d'2fdf cleof]hg gu/]sf] ;+Vof</t>
  </si>
  <si>
    <t>sd ;hfo ug{] bfjL lnOPsf] cleof]kq ;+Vof</t>
  </si>
  <si>
    <t>yk bfjL lnO{ d'2f bfo/ ;+Vof</t>
  </si>
  <si>
    <t xml:space="preserve">d'2f grnfpg] </t>
  </si>
  <si>
    <t>d'2f rnfpg]</t>
  </si>
  <si>
    <t>cleof]ukq÷ k'g/fj]bg u/]sf] ;+Vof</t>
  </si>
  <si>
    <t>askq u/fPsf] 
;fIfLsf] ;+Vof</t>
  </si>
  <si>
    <t>ax; k}/jL ;+Vof
 u/]sf] ;+Vof</t>
  </si>
  <si>
    <t>Dofb ykdf ax;</t>
  </si>
  <si>
    <t>jfbL k|ltjfbL aLr k|f/lDes 5nkmn</t>
  </si>
  <si>
    <t>y'g5]s ax;</t>
  </si>
  <si>
    <t>;hfo lgwf{/0fdf ax;</t>
  </si>
  <si>
    <t>kmf/fd g+= !</t>
  </si>
  <si>
    <t>kmf/fd g+= @</t>
  </si>
  <si>
    <t>kmf/fd g+++= #</t>
  </si>
  <si>
    <t>kmf/fd g+= $</t>
  </si>
  <si>
    <t>#</t>
  </si>
  <si>
    <t>kmf/fd g+= %</t>
  </si>
  <si>
    <t>kmf/fd g+= ^</t>
  </si>
  <si>
    <t>kmf/fd g+= &amp;</t>
  </si>
  <si>
    <t>Ho]i7 gful/s</t>
  </si>
  <si>
    <t>kmf/fd g+= *</t>
  </si>
  <si>
    <t>ljlgof]hg</t>
  </si>
  <si>
    <t>lgsf;f</t>
  </si>
  <si>
    <t>vr{</t>
  </si>
  <si>
    <t>rfn'</t>
  </si>
  <si>
    <t>k'Flhut</t>
  </si>
  <si>
    <t>;++= ;'b'9Ls/0f rfn'</t>
  </si>
  <si>
    <t xml:space="preserve">hUufsf] 
</t>
  </si>
  <si>
    <t>cfkm\g} ejg</t>
  </si>
  <si>
    <t>sDkfp8jfn</t>
  </si>
  <si>
    <t>sf]7f ;+Vof</t>
  </si>
  <si>
    <t>lgdf{0fsf] cj:yf</t>
  </si>
  <si>
    <t>sfof{no ef8fdf</t>
  </si>
  <si>
    <t>If]qkmn</t>
  </si>
  <si>
    <t>PsfO{</t>
  </si>
  <si>
    <t>lgjf;</t>
  </si>
  <si>
    <t>cf+lzs</t>
  </si>
  <si>
    <t>5}g</t>
  </si>
  <si>
    <t>lgdf{0ffwLg</t>
  </si>
  <si>
    <t xml:space="preserve">k|f/de </t>
  </si>
  <si>
    <t>k|lqmofdf</t>
  </si>
  <si>
    <t>ljj/0f</t>
  </si>
  <si>
    <t>Eofg</t>
  </si>
  <si>
    <t>df]6/;fOsn</t>
  </si>
  <si>
    <t>;fOsn</t>
  </si>
  <si>
    <t>Nofk6k</t>
  </si>
  <si>
    <t>sDKo'6/</t>
  </si>
  <si>
    <t>lk|G6/
 ;+Vof</t>
  </si>
  <si>
    <t>;f]nf/</t>
  </si>
  <si>
    <t>:sfg/</t>
  </si>
  <si>
    <t>g]6jls{Ë</t>
  </si>
  <si>
    <t>OG6/g]6</t>
  </si>
  <si>
    <t>k':ts ;+Vof</t>
  </si>
  <si>
    <t>rfn' cj:yf</t>
  </si>
  <si>
    <t>dd{t ug{'kg{]</t>
  </si>
  <si>
    <t>sfd gnfUg]</t>
  </si>
  <si>
    <t>kmf/fd g+= (</t>
  </si>
  <si>
    <t>kmf/fd g+= !)</t>
  </si>
  <si>
    <t>kmf/fd g+= !!</t>
  </si>
  <si>
    <t>sfof{no / hUufsf] ljj/0f</t>
  </si>
  <si>
    <t>ljifo</t>
  </si>
  <si>
    <t>km/f/ k|ltjfbL sf] ;+Vof</t>
  </si>
  <si>
    <t>cg';Gwfgsf] qmddf</t>
  </si>
  <si>
    <t>d'2fsf] ;'g'jfOsf] qmddf</t>
  </si>
  <si>
    <t>d'2fsf] ;'? lg0f{o ePkl5</t>
  </si>
  <si>
    <t>a}+s Uof/]G6Ldf</t>
  </si>
  <si>
    <t>ª_ l/;jt lnPsf]</t>
  </si>
  <si>
    <t xml:space="preserve"> @_ sDkgL P]g bkmf !%(</t>
  </si>
  <si>
    <t>#_ ;'/lIft sf/f]af/</t>
  </si>
  <si>
    <t>$= /fHo lj?4sf] ck/fw</t>
  </si>
  <si>
    <t>%= cGo</t>
  </si>
  <si>
    <t>%_ cGo</t>
  </si>
  <si>
    <t>/fHo lj?4sf]</t>
  </si>
  <si>
    <t xml:space="preserve">;DklQ z'4Ls/0f </t>
  </si>
  <si>
    <t>xn'sf ;jf/L rfns</t>
  </si>
  <si>
    <t>sfof{no ;xof]uL</t>
  </si>
  <si>
    <t>cGt/sfnLg cfb]z pk/sf] lgj]bg k|:tfj</t>
  </si>
  <si>
    <t>दीपक भण्डारी (उपन्यायाधिवक्ता)</t>
  </si>
  <si>
    <t>मोहन खनाल (उपन्यायाधिवक्ता)</t>
  </si>
  <si>
    <t>विजयराज घिमिरे (सहायक न्यायाधिवक्ता)</t>
  </si>
  <si>
    <t>s;"/ lgwf{/0fdf jx;</t>
  </si>
  <si>
    <r>
      <t xml:space="preserve">;/sf/L jsLn </t>
    </r>
    <r>
      <rPr>
        <sz val="12"/>
        <rFont val="Kokila"/>
        <family val="2"/>
      </rPr>
      <t>कार्य सम्पादन विवण</t>
    </r>
  </si>
  <si>
    <t>जम्मा</t>
  </si>
  <si>
    <t>भ्रटचार/सम्पत्ति सुद्धिकरण मुद्दा</t>
  </si>
  <si>
    <t>बैदेशिक रोजगार मुद्दा</t>
  </si>
  <si>
    <t>बैङ्किग कसूर मुद्दा</t>
  </si>
  <si>
    <t>r_ ;fj{hlgs ;DklQ xflg gf]S;fgL u/]sf]</t>
  </si>
  <si>
    <t>ljz]if ;/sf/L jsLn sfof{no काठमाण्डौं</t>
  </si>
  <si>
    <t>ah]6 ljlgof]hg, lgsf;f / vr{sf] ljj/0f</t>
  </si>
  <si>
    <t>ef}lts ;fdu|Lsf] ljj/0f</t>
  </si>
  <si>
    <t>क्र.स.</t>
  </si>
  <si>
    <t>स्कुटर</t>
  </si>
  <si>
    <t>सि.सि. क्यामेरा</t>
  </si>
  <si>
    <t>hgzlQm ljj/0f</t>
  </si>
  <si>
    <r>
      <t xml:space="preserve">/f=k= k|yd </t>
    </r>
    <r>
      <rPr>
        <sz val="7"/>
        <rFont val="Kalimati"/>
        <family val="0"/>
      </rPr>
      <t>(सहन्यायाधिवक्ता)</t>
    </r>
  </si>
  <si>
    <r>
      <t xml:space="preserve">/f=k=l4tLo </t>
    </r>
    <r>
      <rPr>
        <sz val="7"/>
        <rFont val="Kalimati"/>
        <family val="0"/>
      </rPr>
      <t>(उपन्यायाधिवक्ता)</t>
    </r>
  </si>
  <si>
    <r>
      <t xml:space="preserve">/f=k=t[tLo </t>
    </r>
    <r>
      <rPr>
        <sz val="7"/>
        <rFont val="Kalimati"/>
        <family val="0"/>
      </rPr>
      <t>(सहायक न्यायाधिवक्ता)</t>
    </r>
  </si>
  <si>
    <r>
      <t>/f=k=cg=k|yd</t>
    </r>
    <r>
      <rPr>
        <sz val="7"/>
        <rFont val="Kalimati"/>
        <family val="0"/>
      </rPr>
      <t xml:space="preserve"> (नायब सुब्बा)</t>
    </r>
  </si>
  <si>
    <r>
      <t xml:space="preserve">/f=k=cg=k|yd </t>
    </r>
    <r>
      <rPr>
        <sz val="7"/>
        <rFont val="Kalimati"/>
        <family val="0"/>
      </rPr>
      <t>(लेखापाल)</t>
    </r>
  </si>
  <si>
    <r>
      <t>/f=k=cg=</t>
    </r>
    <r>
      <rPr>
        <sz val="7"/>
        <rFont val="Kalimati"/>
        <family val="0"/>
      </rPr>
      <t>द्वितिय</t>
    </r>
    <r>
      <rPr>
        <sz val="11"/>
        <rFont val="Preeti"/>
        <family val="0"/>
      </rPr>
      <t xml:space="preserve"> </t>
    </r>
    <r>
      <rPr>
        <sz val="7"/>
        <rFont val="Kalimati"/>
        <family val="0"/>
      </rPr>
      <t>(खरिदार)</t>
    </r>
  </si>
  <si>
    <t>कैफियत</t>
  </si>
  <si>
    <t>एक जना काजमा</t>
  </si>
  <si>
    <t xml:space="preserve">उच्च cbfnt jfl0fHo Ohnf; </t>
  </si>
  <si>
    <t>ax; k}/jL / k|lt/Iff x'g] d'2f tyf l/6 lgj]bgsf] ljj/0f</t>
  </si>
  <si>
    <t xml:space="preserve">sfo{/t ;/sf/L jsLnx?sf] sfo{ ;Dkfbg ljj/0f </t>
  </si>
  <si>
    <t xml:space="preserve"> dxfGofoflwjQmfsf] sfof{nodf k]z ePsf k|:tfjsf] ljj/0f</t>
  </si>
  <si>
    <t>cleof]hg ;DaGwL lg0f{osf] ljifout ljj/0f</t>
  </si>
  <si>
    <t>3,57,71,000/10</t>
  </si>
  <si>
    <t>12,00,000/00</t>
  </si>
  <si>
    <t>3,00,99,022/90</t>
  </si>
  <si>
    <t>11,89,098/50</t>
  </si>
  <si>
    <t>एकराज अधिकारी (उपन्यायाधिवक्ता)</t>
  </si>
  <si>
    <t>टेकनाथ अधिकारी (उप  न्यायाधिवक्ता)</t>
  </si>
  <si>
    <t>प्रकाश ज्ञवाली (सहायक न्यायाधिवक्ता)</t>
  </si>
  <si>
    <t>विकाश बन्जारा (सहायक न्यायाधिवक्ता)</t>
  </si>
  <si>
    <t>बिनिता कार्की (सहायक न्यायाधिवक्ता)</t>
  </si>
  <si>
    <t xml:space="preserve">उर्मिला दाहाल (उपन्यायाधिवक्ता) </t>
  </si>
  <si>
    <t>तयार गर्नेः
बिनेद सुवेदी
नायब सुब्बा</t>
  </si>
  <si>
    <t>तयार गर्नेः
बिनोद सुवेदी
नायब सुब्बा</t>
  </si>
  <si>
    <t>प्रमाणित गर्नेः
ध्रुव कुमार चौहान
सहन्यायाधिवक्ता</t>
  </si>
  <si>
    <t>ध्रुब कुमार चौहान  (सहन्यायाधिवक्ता)</t>
  </si>
  <si>
    <t>दशरथ गौतम (उपन्यायाधिवक्ता)</t>
  </si>
  <si>
    <t>कर्ण बहादुर महत (उपन्यायाधिवक्ता)</t>
  </si>
  <si>
    <t>शान्ति न्यौपाने (उपन्यायाधिवक्ता)</t>
  </si>
  <si>
    <t>श्रीकला पौडेल (उपन्यायाधिवक्ता)</t>
  </si>
  <si>
    <t>उदयचन्द्र अधिकारी  (उपन्यायाधिवक्ता)</t>
  </si>
  <si>
    <t>भानदेव जोशी (उपन्यायाधिवक्ता)</t>
  </si>
  <si>
    <t>देवेन्द्रराज आचार्य (उपन्यायाधिवक्ता)</t>
  </si>
  <si>
    <t>प्रेमराज पौडेल (उपन्यायाधिवक्ता)</t>
  </si>
  <si>
    <t>विमला रेग्मी (उपन्यायाधिवक्ता)</t>
  </si>
  <si>
    <t>सिताराम अर्याल (उपन्यायाधिवक्ता)</t>
  </si>
  <si>
    <t>धनयाम घिमिरे (उपन्यायाधिवक्ता)</t>
  </si>
  <si>
    <t>बिमला गौतम (सहायक न्यायाधिवक्ता)</t>
  </si>
  <si>
    <t>लक्ष्मी किशोर शर्मा (सहायक न्यायाधिवक्ता)</t>
  </si>
  <si>
    <t>हिरालाल भोलन (सहायक न्यायाधिवक्ता)</t>
  </si>
  <si>
    <t>इन्दु वस्याल (भण्डारी) (सहायक न्यायाधिवक्ता)</t>
  </si>
  <si>
    <r>
      <t>cf=j</t>
    </r>
    <r>
      <rPr>
        <b/>
        <sz val="14"/>
        <rFont val="Kalimati"/>
        <family val="0"/>
      </rPr>
      <t xml:space="preserve">. </t>
    </r>
    <r>
      <rPr>
        <b/>
        <sz val="12"/>
        <rFont val="Kalimati"/>
        <family val="0"/>
      </rPr>
      <t>207८/079</t>
    </r>
    <r>
      <rPr>
        <b/>
        <sz val="14"/>
        <rFont val="Preeti"/>
        <family val="0"/>
      </rPr>
      <t xml:space="preserve"> sf] jflif{s k|ltj]bg</t>
    </r>
  </si>
  <si>
    <r>
      <t xml:space="preserve">cf=j= </t>
    </r>
    <r>
      <rPr>
        <b/>
        <sz val="10"/>
        <rFont val="Kalimati"/>
        <family val="0"/>
      </rPr>
      <t>207८/07९</t>
    </r>
    <r>
      <rPr>
        <b/>
        <sz val="14"/>
        <rFont val="Preeti"/>
        <family val="0"/>
      </rPr>
      <t xml:space="preserve"> sf] jflif{s k|ltj]bg</t>
    </r>
  </si>
  <si>
    <t>कम्पूटर अपरेटर</t>
  </si>
  <si>
    <r>
      <t xml:space="preserve">cf=j= </t>
    </r>
    <r>
      <rPr>
        <b/>
        <sz val="10"/>
        <rFont val="Kalimati"/>
        <family val="0"/>
      </rPr>
      <t>2078/079</t>
    </r>
    <r>
      <rPr>
        <b/>
        <sz val="14"/>
        <rFont val="Preeti"/>
        <family val="0"/>
      </rPr>
      <t xml:space="preserve"> sf] jflif{s k|ltj]bg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</si>
</sst>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00439]0"/>
  </numFmts>
  <fonts count="96">
    <font>
      <sz val="11"/>
      <color theme="1"/>
      <name val="Calibri"/>
      <family val="2"/>
    </font>
    <font>
      <sz val="11"/>
      <color indexed="8"/>
      <name val="Mangal"/>
      <family val="2"/>
    </font>
    <font>
      <b/>
      <sz val="12"/>
      <name val="Himalb"/>
      <family val="0"/>
    </font>
    <font>
      <b/>
      <sz val="14"/>
      <name val="Preeti"/>
      <family val="0"/>
    </font>
    <font>
      <sz val="10"/>
      <name val="Preeti"/>
      <family val="0"/>
    </font>
    <font>
      <b/>
      <sz val="16"/>
      <name val="Preeti"/>
      <family val="0"/>
    </font>
    <font>
      <sz val="12"/>
      <name val="Preeti"/>
      <family val="0"/>
    </font>
    <font>
      <b/>
      <sz val="12"/>
      <name val="Preeti"/>
      <family val="0"/>
    </font>
    <font>
      <sz val="11"/>
      <name val="Preeti"/>
      <family val="0"/>
    </font>
    <font>
      <sz val="9"/>
      <name val="Preeti"/>
      <family val="0"/>
    </font>
    <font>
      <sz val="8"/>
      <name val="Preeti"/>
      <family val="0"/>
    </font>
    <font>
      <b/>
      <sz val="16"/>
      <name val="Himalb"/>
      <family val="0"/>
    </font>
    <font>
      <sz val="10"/>
      <color indexed="8"/>
      <name val="Preeti"/>
      <family val="0"/>
    </font>
    <font>
      <sz val="9"/>
      <name val="FONTASY_ HIMALI_ TT"/>
      <family val="5"/>
    </font>
    <font>
      <sz val="10"/>
      <name val="FONTASY_ HIMALI_ TT"/>
      <family val="5"/>
    </font>
    <font>
      <b/>
      <sz val="12"/>
      <color indexed="8"/>
      <name val="Preeti"/>
      <family val="0"/>
    </font>
    <font>
      <sz val="14"/>
      <color indexed="8"/>
      <name val="Preeti"/>
      <family val="0"/>
    </font>
    <font>
      <sz val="12"/>
      <color indexed="8"/>
      <name val="Preeti"/>
      <family val="0"/>
    </font>
    <font>
      <b/>
      <sz val="13"/>
      <name val="Preeti"/>
      <family val="0"/>
    </font>
    <font>
      <b/>
      <sz val="14"/>
      <name val="Himalb"/>
      <family val="0"/>
    </font>
    <font>
      <sz val="12"/>
      <name val="Himalb"/>
      <family val="0"/>
    </font>
    <font>
      <sz val="8"/>
      <name val="Arial"/>
      <family val="2"/>
    </font>
    <font>
      <b/>
      <sz val="11"/>
      <name val="Preeti"/>
      <family val="0"/>
    </font>
    <font>
      <sz val="11"/>
      <name val="Arial"/>
      <family val="2"/>
    </font>
    <font>
      <b/>
      <sz val="10"/>
      <name val="Preeti"/>
      <family val="0"/>
    </font>
    <font>
      <sz val="11"/>
      <name val="FONTASY_ HIMALI_ TT"/>
      <family val="5"/>
    </font>
    <font>
      <sz val="11.5"/>
      <name val="Preeti"/>
      <family val="0"/>
    </font>
    <font>
      <sz val="14"/>
      <name val="Himalb"/>
      <family val="0"/>
    </font>
    <font>
      <sz val="11"/>
      <name val="Kalimati"/>
      <family val="0"/>
    </font>
    <font>
      <sz val="8"/>
      <name val="Kalimati"/>
      <family val="0"/>
    </font>
    <font>
      <b/>
      <sz val="8"/>
      <name val="Kalimati"/>
      <family val="0"/>
    </font>
    <font>
      <sz val="12"/>
      <name val="Kokila"/>
      <family val="2"/>
    </font>
    <font>
      <b/>
      <sz val="8"/>
      <color indexed="8"/>
      <name val="Preeti"/>
      <family val="0"/>
    </font>
    <font>
      <sz val="9"/>
      <name val="Kalimati"/>
      <family val="0"/>
    </font>
    <font>
      <sz val="9"/>
      <color indexed="8"/>
      <name val="Kalimati"/>
      <family val="0"/>
    </font>
    <font>
      <sz val="10"/>
      <name val="Kalimati"/>
      <family val="0"/>
    </font>
    <font>
      <b/>
      <sz val="9"/>
      <name val="Kalimati"/>
      <family val="0"/>
    </font>
    <font>
      <sz val="12"/>
      <name val="Kalimati"/>
      <family val="0"/>
    </font>
    <font>
      <b/>
      <sz val="10"/>
      <name val="Kalimati"/>
      <family val="0"/>
    </font>
    <font>
      <sz val="7"/>
      <name val="Kalimati"/>
      <family val="0"/>
    </font>
    <font>
      <b/>
      <sz val="14"/>
      <name val="Kalimati"/>
      <family val="0"/>
    </font>
    <font>
      <b/>
      <sz val="12"/>
      <name val="Kalimat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Mang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Mang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FONTASY_ HIMALI_ TT"/>
      <family val="5"/>
    </font>
    <font>
      <sz val="8"/>
      <color indexed="8"/>
      <name val="Kalimati"/>
      <family val="0"/>
    </font>
    <font>
      <sz val="11"/>
      <color indexed="8"/>
      <name val="Kalimati"/>
      <family val="0"/>
    </font>
    <font>
      <sz val="11"/>
      <color indexed="8"/>
      <name val="Preeti"/>
      <family val="0"/>
    </font>
    <font>
      <sz val="8"/>
      <color indexed="8"/>
      <name val="Preeti"/>
      <family val="0"/>
    </font>
    <font>
      <sz val="9"/>
      <color indexed="8"/>
      <name val="Preeti"/>
      <family val="0"/>
    </font>
    <font>
      <sz val="7"/>
      <color indexed="8"/>
      <name val="Kalimat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Mang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Mang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Preeti"/>
      <family val="0"/>
    </font>
    <font>
      <sz val="10"/>
      <color theme="1"/>
      <name val="Preeti"/>
      <family val="0"/>
    </font>
    <font>
      <sz val="11"/>
      <color theme="1"/>
      <name val="FONTASY_ HIMALI_ TT"/>
      <family val="5"/>
    </font>
    <font>
      <sz val="8"/>
      <color theme="1"/>
      <name val="Kalimati"/>
      <family val="0"/>
    </font>
    <font>
      <sz val="11"/>
      <color theme="1"/>
      <name val="Kalimati"/>
      <family val="0"/>
    </font>
    <font>
      <sz val="11"/>
      <color theme="1"/>
      <name val="Preeti"/>
      <family val="0"/>
    </font>
    <font>
      <sz val="8"/>
      <color theme="1"/>
      <name val="Preeti"/>
      <family val="0"/>
    </font>
    <font>
      <sz val="9"/>
      <color theme="1"/>
      <name val="Preeti"/>
      <family val="0"/>
    </font>
    <font>
      <sz val="9"/>
      <color theme="1"/>
      <name val="Kalimati"/>
      <family val="0"/>
    </font>
    <font>
      <sz val="7"/>
      <color theme="1"/>
      <name val="Kalimat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0" fillId="32" borderId="7" applyNumberFormat="0" applyFont="0" applyAlignment="0" applyProtection="0"/>
    <xf numFmtId="0" fontId="82" fillId="27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491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horizontal="center" textRotation="90"/>
    </xf>
    <xf numFmtId="0" fontId="6" fillId="0" borderId="0" xfId="0" applyFont="1" applyBorder="1" applyAlignment="1">
      <alignment horizontal="center" textRotation="90"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4" fillId="0" borderId="0" xfId="0" applyFont="1" applyBorder="1" applyAlignment="1">
      <alignment wrapText="1"/>
    </xf>
    <xf numFmtId="0" fontId="18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9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86" fillId="0" borderId="0" xfId="0" applyFont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22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87" fillId="0" borderId="10" xfId="0" applyFont="1" applyBorder="1" applyAlignment="1">
      <alignment vertical="center" wrapText="1"/>
    </xf>
    <xf numFmtId="0" fontId="14" fillId="0" borderId="18" xfId="0" applyFont="1" applyBorder="1" applyAlignment="1">
      <alignment vertical="center"/>
    </xf>
    <xf numFmtId="0" fontId="14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10" fillId="0" borderId="19" xfId="0" applyFont="1" applyBorder="1" applyAlignment="1">
      <alignment vertical="center" wrapText="1"/>
    </xf>
    <xf numFmtId="0" fontId="21" fillId="0" borderId="18" xfId="0" applyFont="1" applyBorder="1" applyAlignment="1">
      <alignment vertical="center"/>
    </xf>
    <xf numFmtId="0" fontId="27" fillId="0" borderId="11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wrapText="1"/>
    </xf>
    <xf numFmtId="0" fontId="25" fillId="0" borderId="0" xfId="0" applyFont="1" applyBorder="1" applyAlignment="1">
      <alignment/>
    </xf>
    <xf numFmtId="0" fontId="88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vertical="center" wrapText="1"/>
    </xf>
    <xf numFmtId="0" fontId="21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 vertical="top" wrapText="1"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0" xfId="0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0" fontId="4" fillId="0" borderId="2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2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86" fillId="0" borderId="0" xfId="0" applyFont="1" applyAlignment="1">
      <alignment/>
    </xf>
    <xf numFmtId="0" fontId="22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86" fillId="0" borderId="10" xfId="0" applyFont="1" applyBorder="1" applyAlignment="1">
      <alignment/>
    </xf>
    <xf numFmtId="0" fontId="6" fillId="0" borderId="16" xfId="0" applyFont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9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8" fillId="0" borderId="10" xfId="0" applyFont="1" applyBorder="1" applyAlignment="1">
      <alignment vertical="center" wrapText="1"/>
    </xf>
    <xf numFmtId="0" fontId="26" fillId="0" borderId="12" xfId="0" applyFont="1" applyBorder="1" applyAlignment="1">
      <alignment horizontal="center" vertical="center" wrapText="1"/>
    </xf>
    <xf numFmtId="164" fontId="10" fillId="0" borderId="17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 textRotation="90"/>
    </xf>
    <xf numFmtId="0" fontId="29" fillId="0" borderId="22" xfId="0" applyFont="1" applyBorder="1" applyAlignment="1">
      <alignment horizontal="center" vertical="center" wrapText="1"/>
    </xf>
    <xf numFmtId="0" fontId="89" fillId="0" borderId="0" xfId="0" applyFont="1" applyAlignment="1">
      <alignment/>
    </xf>
    <xf numFmtId="0" fontId="30" fillId="0" borderId="0" xfId="0" applyFont="1" applyBorder="1" applyAlignment="1">
      <alignment horizont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8" fillId="0" borderId="22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164" fontId="28" fillId="0" borderId="10" xfId="0" applyNumberFormat="1" applyFont="1" applyBorder="1" applyAlignment="1">
      <alignment horizontal="center" vertical="center" wrapText="1"/>
    </xf>
    <xf numFmtId="164" fontId="10" fillId="0" borderId="22" xfId="0" applyNumberFormat="1" applyFont="1" applyBorder="1" applyAlignment="1">
      <alignment horizontal="center"/>
    </xf>
    <xf numFmtId="0" fontId="26" fillId="0" borderId="16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90" fillId="0" borderId="10" xfId="0" applyFont="1" applyBorder="1" applyAlignment="1">
      <alignment horizontal="center"/>
    </xf>
    <xf numFmtId="0" fontId="29" fillId="0" borderId="11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0" fontId="28" fillId="0" borderId="0" xfId="0" applyFont="1" applyBorder="1" applyAlignment="1">
      <alignment wrapText="1"/>
    </xf>
    <xf numFmtId="0" fontId="28" fillId="0" borderId="0" xfId="0" applyFont="1" applyBorder="1" applyAlignment="1">
      <alignment/>
    </xf>
    <xf numFmtId="0" fontId="90" fillId="0" borderId="0" xfId="0" applyFont="1" applyBorder="1" applyAlignment="1">
      <alignment/>
    </xf>
    <xf numFmtId="0" fontId="91" fillId="0" borderId="0" xfId="0" applyFont="1" applyAlignment="1">
      <alignment/>
    </xf>
    <xf numFmtId="0" fontId="32" fillId="0" borderId="0" xfId="0" applyFont="1" applyBorder="1" applyAlignment="1">
      <alignment/>
    </xf>
    <xf numFmtId="0" fontId="91" fillId="0" borderId="0" xfId="0" applyFont="1" applyBorder="1" applyAlignment="1">
      <alignment/>
    </xf>
    <xf numFmtId="0" fontId="87" fillId="0" borderId="10" xfId="0" applyFont="1" applyBorder="1" applyAlignment="1">
      <alignment horizontal="center" vertical="center"/>
    </xf>
    <xf numFmtId="0" fontId="92" fillId="0" borderId="0" xfId="0" applyFont="1" applyAlignment="1">
      <alignment/>
    </xf>
    <xf numFmtId="0" fontId="91" fillId="0" borderId="18" xfId="0" applyFont="1" applyBorder="1" applyAlignment="1">
      <alignment/>
    </xf>
    <xf numFmtId="0" fontId="91" fillId="0" borderId="15" xfId="0" applyFont="1" applyBorder="1" applyAlignment="1">
      <alignment/>
    </xf>
    <xf numFmtId="0" fontId="91" fillId="0" borderId="22" xfId="0" applyFont="1" applyBorder="1" applyAlignment="1">
      <alignment/>
    </xf>
    <xf numFmtId="0" fontId="91" fillId="0" borderId="13" xfId="0" applyFont="1" applyBorder="1" applyAlignment="1">
      <alignment/>
    </xf>
    <xf numFmtId="0" fontId="91" fillId="0" borderId="12" xfId="0" applyFont="1" applyBorder="1" applyAlignment="1">
      <alignment/>
    </xf>
    <xf numFmtId="0" fontId="91" fillId="0" borderId="11" xfId="0" applyFont="1" applyBorder="1" applyAlignment="1">
      <alignment/>
    </xf>
    <xf numFmtId="0" fontId="91" fillId="0" borderId="14" xfId="0" applyFont="1" applyBorder="1" applyAlignment="1">
      <alignment/>
    </xf>
    <xf numFmtId="0" fontId="91" fillId="0" borderId="16" xfId="0" applyFont="1" applyBorder="1" applyAlignment="1">
      <alignment/>
    </xf>
    <xf numFmtId="0" fontId="93" fillId="0" borderId="10" xfId="0" applyFont="1" applyBorder="1" applyAlignment="1">
      <alignment horizontal="center"/>
    </xf>
    <xf numFmtId="0" fontId="10" fillId="0" borderId="22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94" fillId="0" borderId="10" xfId="0" applyFont="1" applyBorder="1" applyAlignment="1">
      <alignment/>
    </xf>
    <xf numFmtId="0" fontId="35" fillId="0" borderId="10" xfId="0" applyFont="1" applyBorder="1" applyAlignment="1">
      <alignment horizontal="center" wrapText="1"/>
    </xf>
    <xf numFmtId="0" fontId="35" fillId="0" borderId="16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28" fillId="0" borderId="16" xfId="0" applyFont="1" applyBorder="1" applyAlignment="1">
      <alignment horizontal="center" wrapText="1"/>
    </xf>
    <xf numFmtId="0" fontId="90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94" fillId="0" borderId="10" xfId="0" applyFont="1" applyBorder="1" applyAlignment="1">
      <alignment vertical="center"/>
    </xf>
    <xf numFmtId="0" fontId="36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vertical="center"/>
    </xf>
    <xf numFmtId="0" fontId="34" fillId="0" borderId="14" xfId="0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36" fillId="0" borderId="16" xfId="0" applyFont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0" fontId="10" fillId="0" borderId="11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90" fillId="0" borderId="10" xfId="0" applyFont="1" applyBorder="1" applyAlignment="1">
      <alignment vertical="center"/>
    </xf>
    <xf numFmtId="0" fontId="90" fillId="0" borderId="10" xfId="0" applyFont="1" applyBorder="1" applyAlignment="1">
      <alignment/>
    </xf>
    <xf numFmtId="0" fontId="28" fillId="0" borderId="10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35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5" fillId="0" borderId="16" xfId="0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wrapText="1"/>
    </xf>
    <xf numFmtId="0" fontId="39" fillId="0" borderId="2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wrapText="1"/>
    </xf>
    <xf numFmtId="0" fontId="33" fillId="0" borderId="11" xfId="0" applyFont="1" applyBorder="1" applyAlignment="1">
      <alignment/>
    </xf>
    <xf numFmtId="0" fontId="33" fillId="0" borderId="16" xfId="0" applyFont="1" applyBorder="1" applyAlignment="1">
      <alignment/>
    </xf>
    <xf numFmtId="0" fontId="33" fillId="0" borderId="1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0" fillId="0" borderId="0" xfId="0" applyBorder="1" applyAlignment="1">
      <alignment vertical="top" wrapText="1"/>
    </xf>
    <xf numFmtId="0" fontId="19" fillId="0" borderId="0" xfId="0" applyFont="1" applyAlignment="1">
      <alignment/>
    </xf>
    <xf numFmtId="0" fontId="28" fillId="0" borderId="0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0" fontId="33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89" fillId="0" borderId="0" xfId="0" applyFont="1" applyBorder="1" applyAlignment="1">
      <alignment horizontal="center"/>
    </xf>
    <xf numFmtId="0" fontId="94" fillId="0" borderId="0" xfId="0" applyFont="1" applyBorder="1" applyAlignment="1">
      <alignment/>
    </xf>
    <xf numFmtId="0" fontId="94" fillId="0" borderId="23" xfId="0" applyFont="1" applyBorder="1" applyAlignment="1">
      <alignment/>
    </xf>
    <xf numFmtId="0" fontId="93" fillId="0" borderId="0" xfId="0" applyFont="1" applyBorder="1" applyAlignment="1">
      <alignment horizontal="center"/>
    </xf>
    <xf numFmtId="0" fontId="90" fillId="0" borderId="0" xfId="0" applyFont="1" applyBorder="1" applyAlignment="1">
      <alignment horizontal="center"/>
    </xf>
    <xf numFmtId="0" fontId="90" fillId="0" borderId="23" xfId="0" applyFont="1" applyBorder="1" applyAlignment="1">
      <alignment horizontal="center"/>
    </xf>
    <xf numFmtId="0" fontId="91" fillId="0" borderId="23" xfId="0" applyFont="1" applyBorder="1" applyAlignment="1">
      <alignment/>
    </xf>
    <xf numFmtId="0" fontId="94" fillId="0" borderId="10" xfId="0" applyFont="1" applyBorder="1" applyAlignment="1">
      <alignment horizontal="center"/>
    </xf>
    <xf numFmtId="0" fontId="2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23" xfId="0" applyFont="1" applyBorder="1" applyAlignment="1">
      <alignment vertical="center"/>
    </xf>
    <xf numFmtId="0" fontId="28" fillId="0" borderId="23" xfId="0" applyFont="1" applyBorder="1" applyAlignment="1">
      <alignment horizontal="center" wrapText="1"/>
    </xf>
    <xf numFmtId="0" fontId="35" fillId="0" borderId="0" xfId="0" applyFont="1" applyBorder="1" applyAlignment="1">
      <alignment/>
    </xf>
    <xf numFmtId="0" fontId="35" fillId="0" borderId="23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3" fillId="0" borderId="23" xfId="0" applyFont="1" applyBorder="1" applyAlignment="1">
      <alignment horizontal="center"/>
    </xf>
    <xf numFmtId="0" fontId="39" fillId="0" borderId="23" xfId="0" applyFont="1" applyBorder="1" applyAlignment="1">
      <alignment horizontal="center" vertical="center"/>
    </xf>
    <xf numFmtId="0" fontId="35" fillId="0" borderId="0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28" fillId="0" borderId="23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23" xfId="0" applyFont="1" applyBorder="1" applyAlignment="1">
      <alignment/>
    </xf>
    <xf numFmtId="0" fontId="87" fillId="0" borderId="24" xfId="0" applyFont="1" applyBorder="1" applyAlignment="1">
      <alignment vertical="center" textRotation="90"/>
    </xf>
    <xf numFmtId="0" fontId="87" fillId="0" borderId="17" xfId="0" applyFont="1" applyBorder="1" applyAlignment="1">
      <alignment vertical="center" textRotation="90"/>
    </xf>
    <xf numFmtId="0" fontId="19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164" fontId="28" fillId="0" borderId="10" xfId="0" applyNumberFormat="1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/>
    </xf>
    <xf numFmtId="164" fontId="33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8" fillId="0" borderId="1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26" fillId="0" borderId="19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/>
    </xf>
    <xf numFmtId="0" fontId="89" fillId="0" borderId="10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1" fillId="0" borderId="19" xfId="0" applyFont="1" applyBorder="1" applyAlignment="1">
      <alignment horizontal="center"/>
    </xf>
    <xf numFmtId="0" fontId="91" fillId="0" borderId="23" xfId="0" applyFont="1" applyBorder="1" applyAlignment="1">
      <alignment horizontal="center"/>
    </xf>
    <xf numFmtId="0" fontId="91" fillId="0" borderId="21" xfId="0" applyFont="1" applyBorder="1" applyAlignment="1">
      <alignment horizontal="center"/>
    </xf>
    <xf numFmtId="0" fontId="10" fillId="0" borderId="20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94" fillId="0" borderId="20" xfId="0" applyFont="1" applyBorder="1" applyAlignment="1">
      <alignment horizontal="center"/>
    </xf>
    <xf numFmtId="0" fontId="94" fillId="0" borderId="17" xfId="0" applyFont="1" applyBorder="1" applyAlignment="1">
      <alignment horizontal="center"/>
    </xf>
    <xf numFmtId="0" fontId="91" fillId="0" borderId="11" xfId="0" applyFont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 wrapText="1"/>
    </xf>
    <xf numFmtId="0" fontId="91" fillId="0" borderId="16" xfId="0" applyFont="1" applyBorder="1" applyAlignment="1">
      <alignment horizontal="center" vertical="center" wrapText="1"/>
    </xf>
    <xf numFmtId="0" fontId="87" fillId="0" borderId="20" xfId="0" applyFont="1" applyBorder="1" applyAlignment="1">
      <alignment horizontal="center"/>
    </xf>
    <xf numFmtId="0" fontId="87" fillId="0" borderId="24" xfId="0" applyFont="1" applyBorder="1" applyAlignment="1">
      <alignment horizontal="center"/>
    </xf>
    <xf numFmtId="0" fontId="87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vertical="center" wrapText="1"/>
    </xf>
    <xf numFmtId="0" fontId="21" fillId="0" borderId="18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 textRotation="90"/>
    </xf>
    <xf numFmtId="0" fontId="87" fillId="0" borderId="11" xfId="0" applyFont="1" applyBorder="1" applyAlignment="1">
      <alignment horizontal="center" vertical="center"/>
    </xf>
    <xf numFmtId="0" fontId="87" fillId="0" borderId="16" xfId="0" applyFont="1" applyBorder="1" applyAlignment="1">
      <alignment horizontal="center" vertical="center"/>
    </xf>
    <xf numFmtId="0" fontId="87" fillId="0" borderId="20" xfId="0" applyFont="1" applyBorder="1" applyAlignment="1">
      <alignment horizontal="center" vertical="center" textRotation="90"/>
    </xf>
    <xf numFmtId="0" fontId="87" fillId="0" borderId="24" xfId="0" applyFont="1" applyBorder="1" applyAlignment="1">
      <alignment horizontal="center" vertical="center" textRotation="90"/>
    </xf>
    <xf numFmtId="0" fontId="87" fillId="0" borderId="17" xfId="0" applyFont="1" applyBorder="1" applyAlignment="1">
      <alignment horizontal="center" vertical="center" textRotation="90"/>
    </xf>
    <xf numFmtId="0" fontId="33" fillId="0" borderId="14" xfId="0" applyFont="1" applyBorder="1" applyAlignment="1">
      <alignment horizontal="center" vertical="top" wrapText="1"/>
    </xf>
    <xf numFmtId="0" fontId="33" fillId="0" borderId="16" xfId="0" applyFont="1" applyBorder="1" applyAlignment="1">
      <alignment horizontal="center" vertical="top" wrapText="1"/>
    </xf>
    <xf numFmtId="0" fontId="33" fillId="0" borderId="11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textRotation="90" wrapText="1"/>
    </xf>
    <xf numFmtId="0" fontId="37" fillId="0" borderId="11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9" fillId="0" borderId="10" xfId="0" applyFont="1" applyBorder="1" applyAlignment="1">
      <alignment vertical="top" wrapText="1"/>
    </xf>
    <xf numFmtId="0" fontId="86" fillId="0" borderId="20" xfId="0" applyFont="1" applyBorder="1" applyAlignment="1">
      <alignment horizontal="center"/>
    </xf>
    <xf numFmtId="0" fontId="86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37" fillId="0" borderId="19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37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28" fillId="0" borderId="11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8" fillId="0" borderId="19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4" fillId="0" borderId="11" xfId="0" applyFont="1" applyBorder="1" applyAlignment="1">
      <alignment horizontal="center"/>
    </xf>
    <xf numFmtId="0" fontId="91" fillId="0" borderId="16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22" fillId="0" borderId="19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8" fillId="0" borderId="1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95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view="pageBreakPreview" zoomScaleSheetLayoutView="100" workbookViewId="0" topLeftCell="A25">
      <selection activeCell="O32" sqref="O32"/>
    </sheetView>
  </sheetViews>
  <sheetFormatPr defaultColWidth="9.140625" defaultRowHeight="15"/>
  <sheetData>
    <row r="1" spans="1:19" ht="18">
      <c r="A1" s="34"/>
      <c r="B1" s="34"/>
      <c r="C1" s="34"/>
      <c r="E1" s="213"/>
      <c r="F1" s="213"/>
      <c r="G1" s="213" t="s">
        <v>149</v>
      </c>
      <c r="H1" s="213"/>
      <c r="I1" s="213"/>
      <c r="J1" s="213"/>
      <c r="K1" s="213"/>
      <c r="L1" s="213"/>
      <c r="M1" s="34"/>
      <c r="N1" s="34"/>
      <c r="O1" s="34"/>
      <c r="P1" s="34"/>
      <c r="Q1" s="34"/>
      <c r="R1" s="34"/>
      <c r="S1" s="34"/>
    </row>
    <row r="2" spans="1:19" ht="18">
      <c r="A2" s="34"/>
      <c r="B2" s="34"/>
      <c r="C2" s="34"/>
      <c r="D2" s="175"/>
      <c r="F2" s="1" t="s">
        <v>225</v>
      </c>
      <c r="G2" s="175"/>
      <c r="H2" s="175"/>
      <c r="I2" s="175"/>
      <c r="J2" s="175"/>
      <c r="K2" s="175"/>
      <c r="L2" s="175"/>
      <c r="M2" s="34"/>
      <c r="N2" s="34"/>
      <c r="O2" s="34"/>
      <c r="P2" s="34"/>
      <c r="Q2" s="34"/>
      <c r="R2" s="34"/>
      <c r="S2" s="34"/>
    </row>
    <row r="3" spans="1:19" ht="28.5">
      <c r="A3" s="34"/>
      <c r="B3" s="34"/>
      <c r="C3" s="34"/>
      <c r="D3" s="175"/>
      <c r="F3" s="95" t="s">
        <v>274</v>
      </c>
      <c r="G3" s="175"/>
      <c r="H3" s="175"/>
      <c r="I3" s="175"/>
      <c r="J3" s="175"/>
      <c r="K3" s="175"/>
      <c r="L3" s="175"/>
      <c r="M3" s="34"/>
      <c r="N3" s="34"/>
      <c r="O3" s="34"/>
      <c r="P3" s="34"/>
      <c r="Q3" s="34"/>
      <c r="R3" s="34"/>
      <c r="S3" s="34"/>
    </row>
    <row r="4" spans="1:19" ht="19.5">
      <c r="A4" s="34"/>
      <c r="C4" s="34"/>
      <c r="D4" s="34"/>
      <c r="E4" s="38" t="s">
        <v>241</v>
      </c>
      <c r="F4" s="36"/>
      <c r="G4" s="36"/>
      <c r="H4" s="36"/>
      <c r="I4" s="37"/>
      <c r="J4" s="37"/>
      <c r="K4" s="37"/>
      <c r="L4" s="37"/>
      <c r="M4" s="37"/>
      <c r="N4" s="37"/>
      <c r="O4" s="37"/>
      <c r="P4" s="36"/>
      <c r="Q4" s="36"/>
      <c r="R4" s="34"/>
      <c r="S4" s="34"/>
    </row>
    <row r="5" spans="1:19" ht="15.7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4"/>
      <c r="S5" s="34"/>
    </row>
    <row r="6" spans="1:19" ht="15.75">
      <c r="A6" s="327" t="s">
        <v>7</v>
      </c>
      <c r="B6" s="328"/>
      <c r="C6" s="329"/>
      <c r="D6" s="302" t="s">
        <v>1</v>
      </c>
      <c r="E6" s="302"/>
      <c r="F6" s="303"/>
      <c r="G6" s="336" t="s">
        <v>2</v>
      </c>
      <c r="H6" s="336"/>
      <c r="I6" s="282" t="s">
        <v>3</v>
      </c>
      <c r="J6" s="283"/>
      <c r="K6" s="283"/>
      <c r="L6" s="283"/>
      <c r="M6" s="284"/>
      <c r="N6" s="279" t="s">
        <v>4</v>
      </c>
      <c r="O6" s="299" t="s">
        <v>5</v>
      </c>
      <c r="P6" s="312" t="s">
        <v>6</v>
      </c>
      <c r="Q6" s="313"/>
      <c r="R6" s="314"/>
      <c r="S6" s="34"/>
    </row>
    <row r="7" spans="1:19" ht="15">
      <c r="A7" s="330"/>
      <c r="B7" s="331"/>
      <c r="C7" s="332"/>
      <c r="D7" s="304"/>
      <c r="E7" s="304"/>
      <c r="F7" s="305"/>
      <c r="G7" s="308" t="s">
        <v>8</v>
      </c>
      <c r="H7" s="308" t="s">
        <v>9</v>
      </c>
      <c r="I7" s="296" t="s">
        <v>13</v>
      </c>
      <c r="J7" s="299" t="s">
        <v>10</v>
      </c>
      <c r="K7" s="285" t="s">
        <v>11</v>
      </c>
      <c r="L7" s="299" t="s">
        <v>12</v>
      </c>
      <c r="M7" s="296" t="s">
        <v>13</v>
      </c>
      <c r="N7" s="280"/>
      <c r="O7" s="300"/>
      <c r="P7" s="315"/>
      <c r="Q7" s="316"/>
      <c r="R7" s="317"/>
      <c r="S7" s="34"/>
    </row>
    <row r="8" spans="1:19" ht="15">
      <c r="A8" s="330"/>
      <c r="B8" s="331"/>
      <c r="C8" s="332"/>
      <c r="D8" s="304"/>
      <c r="E8" s="304"/>
      <c r="F8" s="305"/>
      <c r="G8" s="309"/>
      <c r="H8" s="309"/>
      <c r="I8" s="297"/>
      <c r="J8" s="300"/>
      <c r="K8" s="286"/>
      <c r="L8" s="300"/>
      <c r="M8" s="297"/>
      <c r="N8" s="280"/>
      <c r="O8" s="300"/>
      <c r="P8" s="315"/>
      <c r="Q8" s="316"/>
      <c r="R8" s="317"/>
      <c r="S8" s="34"/>
    </row>
    <row r="9" spans="1:19" ht="15">
      <c r="A9" s="333"/>
      <c r="B9" s="334"/>
      <c r="C9" s="335"/>
      <c r="D9" s="306"/>
      <c r="E9" s="306"/>
      <c r="F9" s="307"/>
      <c r="G9" s="310"/>
      <c r="H9" s="310"/>
      <c r="I9" s="298"/>
      <c r="J9" s="301"/>
      <c r="K9" s="287"/>
      <c r="L9" s="301"/>
      <c r="M9" s="298"/>
      <c r="N9" s="281"/>
      <c r="O9" s="301"/>
      <c r="P9" s="318"/>
      <c r="Q9" s="319"/>
      <c r="R9" s="320"/>
      <c r="S9" s="34"/>
    </row>
    <row r="10" spans="1:19" ht="23.25">
      <c r="A10" s="263" t="s">
        <v>20</v>
      </c>
      <c r="B10" s="265"/>
      <c r="C10" s="258" t="s">
        <v>14</v>
      </c>
      <c r="D10" s="324" t="s">
        <v>240</v>
      </c>
      <c r="E10" s="252" t="s">
        <v>16</v>
      </c>
      <c r="F10" s="254"/>
      <c r="G10" s="128">
        <v>2522</v>
      </c>
      <c r="H10" s="248">
        <v>2315</v>
      </c>
      <c r="I10" s="128">
        <f>SUM(G10,H10)</f>
        <v>4837</v>
      </c>
      <c r="J10" s="128">
        <v>1542</v>
      </c>
      <c r="K10" s="128">
        <v>48</v>
      </c>
      <c r="L10" s="128">
        <v>21</v>
      </c>
      <c r="M10" s="128">
        <f>SUM(J10:L10)</f>
        <v>1611</v>
      </c>
      <c r="N10" s="128">
        <f>SUM(I10-M10)</f>
        <v>3226</v>
      </c>
      <c r="O10" s="248">
        <v>1352</v>
      </c>
      <c r="P10" s="128"/>
      <c r="Q10" s="128"/>
      <c r="R10" s="128"/>
      <c r="S10" s="34"/>
    </row>
    <row r="11" spans="1:19" ht="23.25">
      <c r="A11" s="266"/>
      <c r="B11" s="268"/>
      <c r="C11" s="259"/>
      <c r="D11" s="325"/>
      <c r="E11" s="278" t="s">
        <v>17</v>
      </c>
      <c r="F11" s="262"/>
      <c r="G11" s="128">
        <v>0</v>
      </c>
      <c r="H11" s="128">
        <v>82</v>
      </c>
      <c r="I11" s="128">
        <f>SUM(G11,H11)</f>
        <v>82</v>
      </c>
      <c r="J11" s="128"/>
      <c r="K11" s="128"/>
      <c r="L11" s="128"/>
      <c r="M11" s="128">
        <f>SUM(J11:L11)</f>
        <v>0</v>
      </c>
      <c r="N11" s="128">
        <f>SUM(I11-J11)</f>
        <v>82</v>
      </c>
      <c r="O11" s="128"/>
      <c r="P11" s="128"/>
      <c r="Q11" s="128"/>
      <c r="R11" s="128"/>
      <c r="S11" s="34"/>
    </row>
    <row r="12" spans="1:19" ht="23.25">
      <c r="A12" s="266"/>
      <c r="B12" s="268"/>
      <c r="C12" s="260"/>
      <c r="D12" s="326"/>
      <c r="E12" s="278" t="s">
        <v>13</v>
      </c>
      <c r="F12" s="262"/>
      <c r="G12" s="128">
        <f aca="true" t="shared" si="0" ref="G12:O12">SUM(G10:G11)</f>
        <v>2522</v>
      </c>
      <c r="H12" s="128">
        <f t="shared" si="0"/>
        <v>2397</v>
      </c>
      <c r="I12" s="128">
        <f>SUM(I10:I11)</f>
        <v>4919</v>
      </c>
      <c r="J12" s="128">
        <f t="shared" si="0"/>
        <v>1542</v>
      </c>
      <c r="K12" s="128">
        <f t="shared" si="0"/>
        <v>48</v>
      </c>
      <c r="L12" s="128">
        <f t="shared" si="0"/>
        <v>21</v>
      </c>
      <c r="M12" s="128">
        <f t="shared" si="0"/>
        <v>1611</v>
      </c>
      <c r="N12" s="128">
        <f t="shared" si="0"/>
        <v>3308</v>
      </c>
      <c r="O12" s="128">
        <f t="shared" si="0"/>
        <v>1352</v>
      </c>
      <c r="P12" s="128"/>
      <c r="Q12" s="128"/>
      <c r="R12" s="128"/>
      <c r="S12" s="34"/>
    </row>
    <row r="13" spans="1:19" ht="57">
      <c r="A13" s="266"/>
      <c r="B13" s="268"/>
      <c r="C13" s="258" t="s">
        <v>18</v>
      </c>
      <c r="D13" s="3" t="s">
        <v>240</v>
      </c>
      <c r="E13" s="294" t="s">
        <v>19</v>
      </c>
      <c r="F13" s="295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34"/>
    </row>
    <row r="14" spans="1:19" ht="42">
      <c r="A14" s="266"/>
      <c r="B14" s="268"/>
      <c r="C14" s="259"/>
      <c r="D14" s="324" t="s">
        <v>21</v>
      </c>
      <c r="E14" s="12" t="s">
        <v>22</v>
      </c>
      <c r="F14" s="13" t="s">
        <v>23</v>
      </c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34"/>
    </row>
    <row r="15" spans="1:19" ht="23.25">
      <c r="A15" s="266"/>
      <c r="B15" s="268"/>
      <c r="C15" s="259"/>
      <c r="D15" s="325"/>
      <c r="E15" s="255" t="s">
        <v>16</v>
      </c>
      <c r="F15" s="12" t="s">
        <v>24</v>
      </c>
      <c r="G15" s="128">
        <v>647</v>
      </c>
      <c r="H15" s="128">
        <v>132</v>
      </c>
      <c r="I15" s="128">
        <f>SUM(G15,H15)</f>
        <v>779</v>
      </c>
      <c r="J15" s="128">
        <v>79</v>
      </c>
      <c r="K15" s="128">
        <v>267</v>
      </c>
      <c r="L15" s="128">
        <v>0</v>
      </c>
      <c r="M15" s="128">
        <f>SUM(J15:L15)</f>
        <v>346</v>
      </c>
      <c r="N15" s="128">
        <f>SUM(I15-M15)</f>
        <v>433</v>
      </c>
      <c r="O15" s="248">
        <v>202</v>
      </c>
      <c r="P15" s="128"/>
      <c r="Q15" s="128"/>
      <c r="R15" s="128"/>
      <c r="S15" s="34"/>
    </row>
    <row r="16" spans="1:19" ht="25.5">
      <c r="A16" s="266"/>
      <c r="B16" s="268"/>
      <c r="C16" s="259"/>
      <c r="D16" s="325"/>
      <c r="E16" s="256"/>
      <c r="F16" s="48" t="s">
        <v>211</v>
      </c>
      <c r="G16" s="128">
        <v>24</v>
      </c>
      <c r="H16" s="128">
        <v>3</v>
      </c>
      <c r="I16" s="128">
        <f>SUM(G16,H16)</f>
        <v>27</v>
      </c>
      <c r="J16" s="128">
        <v>0</v>
      </c>
      <c r="K16" s="128">
        <v>1</v>
      </c>
      <c r="L16" s="128"/>
      <c r="M16" s="128">
        <f>SUM(J16:L16)</f>
        <v>1</v>
      </c>
      <c r="N16" s="128">
        <f>SUM(I16-M16)</f>
        <v>26</v>
      </c>
      <c r="O16" s="128"/>
      <c r="P16" s="128"/>
      <c r="Q16" s="128"/>
      <c r="R16" s="128"/>
      <c r="S16" s="34"/>
    </row>
    <row r="17" spans="1:19" ht="23.25">
      <c r="A17" s="266"/>
      <c r="B17" s="268"/>
      <c r="C17" s="259"/>
      <c r="D17" s="326"/>
      <c r="E17" s="257"/>
      <c r="F17" s="48" t="s">
        <v>210</v>
      </c>
      <c r="G17" s="128"/>
      <c r="H17" s="128"/>
      <c r="I17" s="128">
        <f>SUM(G17,H17)</f>
        <v>0</v>
      </c>
      <c r="J17" s="128"/>
      <c r="K17" s="128"/>
      <c r="L17" s="128"/>
      <c r="M17" s="128">
        <f>SUM(J17:L17)</f>
        <v>0</v>
      </c>
      <c r="N17" s="128">
        <f>SUM(I17-M17)</f>
        <v>0</v>
      </c>
      <c r="O17" s="128"/>
      <c r="P17" s="128"/>
      <c r="Q17" s="128"/>
      <c r="R17" s="128"/>
      <c r="S17" s="34"/>
    </row>
    <row r="18" spans="1:19" ht="23.25">
      <c r="A18" s="266"/>
      <c r="B18" s="268"/>
      <c r="C18" s="259"/>
      <c r="D18" s="275" t="s">
        <v>13</v>
      </c>
      <c r="E18" s="276"/>
      <c r="F18" s="277"/>
      <c r="G18" s="128">
        <f aca="true" t="shared" si="1" ref="G18:O18">SUM(G15:G17)</f>
        <v>671</v>
      </c>
      <c r="H18" s="128">
        <f t="shared" si="1"/>
        <v>135</v>
      </c>
      <c r="I18" s="128">
        <f t="shared" si="1"/>
        <v>806</v>
      </c>
      <c r="J18" s="128">
        <f t="shared" si="1"/>
        <v>79</v>
      </c>
      <c r="K18" s="128">
        <f t="shared" si="1"/>
        <v>268</v>
      </c>
      <c r="L18" s="128">
        <f t="shared" si="1"/>
        <v>0</v>
      </c>
      <c r="M18" s="128">
        <f t="shared" si="1"/>
        <v>347</v>
      </c>
      <c r="N18" s="128">
        <f t="shared" si="1"/>
        <v>459</v>
      </c>
      <c r="O18" s="128">
        <f t="shared" si="1"/>
        <v>202</v>
      </c>
      <c r="P18" s="128"/>
      <c r="Q18" s="128"/>
      <c r="R18" s="128"/>
      <c r="S18" s="34"/>
    </row>
    <row r="19" spans="1:19" ht="23.25">
      <c r="A19" s="266"/>
      <c r="B19" s="268"/>
      <c r="C19" s="260"/>
      <c r="D19" s="275" t="s">
        <v>25</v>
      </c>
      <c r="E19" s="276"/>
      <c r="F19" s="277"/>
      <c r="G19" s="128">
        <v>201</v>
      </c>
      <c r="H19" s="128">
        <v>116</v>
      </c>
      <c r="I19" s="128">
        <f>SUM(G19,H19)</f>
        <v>317</v>
      </c>
      <c r="J19" s="128">
        <v>198</v>
      </c>
      <c r="K19" s="128">
        <v>28</v>
      </c>
      <c r="L19" s="128">
        <v>2</v>
      </c>
      <c r="M19" s="128">
        <f>SUM(J19:L19)</f>
        <v>228</v>
      </c>
      <c r="N19" s="128">
        <f>SUM(I19-M19)</f>
        <v>89</v>
      </c>
      <c r="O19" s="128">
        <v>7</v>
      </c>
      <c r="P19" s="128"/>
      <c r="Q19" s="128"/>
      <c r="R19" s="128"/>
      <c r="S19" s="34"/>
    </row>
    <row r="20" spans="1:19" ht="23.25">
      <c r="A20" s="266"/>
      <c r="B20" s="268"/>
      <c r="C20" s="261" t="s">
        <v>13</v>
      </c>
      <c r="D20" s="261"/>
      <c r="E20" s="261"/>
      <c r="F20" s="262"/>
      <c r="G20" s="128">
        <v>203</v>
      </c>
      <c r="H20" s="128">
        <v>238</v>
      </c>
      <c r="I20" s="128">
        <f>SUM(G20,H20)</f>
        <v>441</v>
      </c>
      <c r="J20" s="128">
        <v>155</v>
      </c>
      <c r="K20" s="128">
        <v>42</v>
      </c>
      <c r="L20" s="128">
        <v>1</v>
      </c>
      <c r="M20" s="128">
        <f>SUM(J20:L20)</f>
        <v>198</v>
      </c>
      <c r="N20" s="128">
        <f>SUM(I20-M20)</f>
        <v>243</v>
      </c>
      <c r="O20" s="128">
        <v>7</v>
      </c>
      <c r="P20" s="128"/>
      <c r="Q20" s="128"/>
      <c r="R20" s="128"/>
      <c r="S20" s="34"/>
    </row>
    <row r="21" spans="1:19" ht="23.25">
      <c r="A21" s="266"/>
      <c r="B21" s="268"/>
      <c r="C21" s="288" t="s">
        <v>26</v>
      </c>
      <c r="D21" s="272" t="s">
        <v>27</v>
      </c>
      <c r="E21" s="337"/>
      <c r="F21" s="338"/>
      <c r="G21" s="128">
        <v>13</v>
      </c>
      <c r="H21" s="128">
        <v>6</v>
      </c>
      <c r="I21" s="128">
        <f>SUM(G21,H21)</f>
        <v>19</v>
      </c>
      <c r="J21" s="128">
        <v>6</v>
      </c>
      <c r="K21" s="128">
        <v>5</v>
      </c>
      <c r="L21" s="128">
        <v>0</v>
      </c>
      <c r="M21" s="128">
        <f>SUM(J21:L21)</f>
        <v>11</v>
      </c>
      <c r="N21" s="128">
        <f>SUM(I21-M21)</f>
        <v>8</v>
      </c>
      <c r="O21" s="128">
        <v>0</v>
      </c>
      <c r="P21" s="128"/>
      <c r="Q21" s="128"/>
      <c r="R21" s="128"/>
      <c r="S21" s="34"/>
    </row>
    <row r="22" spans="1:19" ht="23.25">
      <c r="A22" s="266"/>
      <c r="B22" s="268"/>
      <c r="C22" s="289"/>
      <c r="D22" s="20" t="s">
        <v>28</v>
      </c>
      <c r="E22" s="14"/>
      <c r="F22" s="14"/>
      <c r="G22" s="128">
        <v>449</v>
      </c>
      <c r="H22" s="128">
        <v>183</v>
      </c>
      <c r="I22" s="128">
        <f>SUM(G22,H22)</f>
        <v>632</v>
      </c>
      <c r="J22" s="128">
        <v>17</v>
      </c>
      <c r="K22" s="128">
        <v>1</v>
      </c>
      <c r="L22" s="128">
        <v>0</v>
      </c>
      <c r="M22" s="128">
        <f>SUM(J22:L22)</f>
        <v>18</v>
      </c>
      <c r="N22" s="128">
        <f>SUM(I22-M22)</f>
        <v>614</v>
      </c>
      <c r="O22" s="128">
        <v>55</v>
      </c>
      <c r="P22" s="128"/>
      <c r="Q22" s="128"/>
      <c r="R22" s="128"/>
      <c r="S22" s="34"/>
    </row>
    <row r="23" spans="1:19" ht="23.25">
      <c r="A23" s="266"/>
      <c r="B23" s="268"/>
      <c r="C23" s="289"/>
      <c r="D23" s="291" t="s">
        <v>15</v>
      </c>
      <c r="E23" s="292"/>
      <c r="F23" s="293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34"/>
    </row>
    <row r="24" spans="1:19" ht="23.25">
      <c r="A24" s="266"/>
      <c r="B24" s="268"/>
      <c r="C24" s="289"/>
      <c r="D24" s="291" t="s">
        <v>29</v>
      </c>
      <c r="E24" s="292"/>
      <c r="F24" s="293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34"/>
    </row>
    <row r="25" spans="1:19" ht="23.25">
      <c r="A25" s="266"/>
      <c r="B25" s="268"/>
      <c r="C25" s="290"/>
      <c r="D25" s="18"/>
      <c r="E25" s="19"/>
      <c r="F25" s="22" t="s">
        <v>13</v>
      </c>
      <c r="G25" s="128">
        <f aca="true" t="shared" si="2" ref="G25:O25">SUM(G21:G24)</f>
        <v>462</v>
      </c>
      <c r="H25" s="128">
        <f t="shared" si="2"/>
        <v>189</v>
      </c>
      <c r="I25" s="128">
        <f t="shared" si="2"/>
        <v>651</v>
      </c>
      <c r="J25" s="128">
        <f t="shared" si="2"/>
        <v>23</v>
      </c>
      <c r="K25" s="128">
        <f t="shared" si="2"/>
        <v>6</v>
      </c>
      <c r="L25" s="128">
        <f t="shared" si="2"/>
        <v>0</v>
      </c>
      <c r="M25" s="128">
        <f t="shared" si="2"/>
        <v>29</v>
      </c>
      <c r="N25" s="128">
        <f t="shared" si="2"/>
        <v>622</v>
      </c>
      <c r="O25" s="128">
        <f t="shared" si="2"/>
        <v>55</v>
      </c>
      <c r="P25" s="128"/>
      <c r="Q25" s="128"/>
      <c r="R25" s="128"/>
      <c r="S25" s="34"/>
    </row>
    <row r="26" spans="1:19" ht="23.25">
      <c r="A26" s="269"/>
      <c r="B26" s="271"/>
      <c r="C26" s="51"/>
      <c r="D26" s="18" t="s">
        <v>37</v>
      </c>
      <c r="E26" s="19"/>
      <c r="F26" s="22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34"/>
    </row>
    <row r="27" spans="1:19" ht="15.75" customHeight="1">
      <c r="A27" s="263" t="s">
        <v>31</v>
      </c>
      <c r="B27" s="264"/>
      <c r="C27" s="265"/>
      <c r="D27" s="18" t="s">
        <v>30</v>
      </c>
      <c r="E27" s="19"/>
      <c r="F27" s="22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4"/>
    </row>
    <row r="28" spans="1:19" ht="15" customHeight="1">
      <c r="A28" s="266"/>
      <c r="B28" s="267"/>
      <c r="C28" s="268"/>
      <c r="D28" s="15" t="s">
        <v>32</v>
      </c>
      <c r="E28" s="15"/>
      <c r="F28" s="21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4"/>
    </row>
    <row r="29" spans="1:19" ht="15" customHeight="1">
      <c r="A29" s="266"/>
      <c r="B29" s="267"/>
      <c r="C29" s="268"/>
      <c r="D29" s="19" t="s">
        <v>33</v>
      </c>
      <c r="E29" s="19"/>
      <c r="F29" s="22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4"/>
    </row>
    <row r="30" spans="1:19" ht="15" customHeight="1">
      <c r="A30" s="266"/>
      <c r="B30" s="267"/>
      <c r="C30" s="268"/>
      <c r="D30" s="19" t="s">
        <v>34</v>
      </c>
      <c r="E30" s="19"/>
      <c r="F30" s="22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4"/>
    </row>
    <row r="31" spans="1:19" ht="23.25">
      <c r="A31" s="266"/>
      <c r="B31" s="267"/>
      <c r="C31" s="268"/>
      <c r="D31" s="19" t="s">
        <v>35</v>
      </c>
      <c r="E31" s="19"/>
      <c r="F31" s="22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4"/>
    </row>
    <row r="32" spans="1:19" ht="23.25">
      <c r="A32" s="266"/>
      <c r="B32" s="267"/>
      <c r="C32" s="268"/>
      <c r="D32" s="19" t="s">
        <v>36</v>
      </c>
      <c r="E32" s="17"/>
      <c r="F32" s="16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4"/>
    </row>
    <row r="33" spans="1:19" ht="23.25">
      <c r="A33" s="269"/>
      <c r="B33" s="270"/>
      <c r="C33" s="271"/>
      <c r="D33" s="252" t="s">
        <v>13</v>
      </c>
      <c r="E33" s="253"/>
      <c r="F33" s="254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4"/>
    </row>
    <row r="34" spans="1:19" ht="23.25">
      <c r="A34" s="272" t="s">
        <v>120</v>
      </c>
      <c r="B34" s="273"/>
      <c r="C34" s="273"/>
      <c r="D34" s="273"/>
      <c r="E34" s="273"/>
      <c r="F34" s="274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34"/>
    </row>
    <row r="35" spans="1:19" ht="23.25">
      <c r="A35" s="321" t="s">
        <v>37</v>
      </c>
      <c r="B35" s="322"/>
      <c r="C35" s="322"/>
      <c r="D35" s="322"/>
      <c r="E35" s="322"/>
      <c r="F35" s="323"/>
      <c r="G35" s="128">
        <f aca="true" t="shared" si="3" ref="G35:O35">SUM(G12,G18,G20,G25,G33)</f>
        <v>3858</v>
      </c>
      <c r="H35" s="128">
        <f t="shared" si="3"/>
        <v>2959</v>
      </c>
      <c r="I35" s="128">
        <f t="shared" si="3"/>
        <v>6817</v>
      </c>
      <c r="J35" s="128">
        <f t="shared" si="3"/>
        <v>1799</v>
      </c>
      <c r="K35" s="128">
        <f t="shared" si="3"/>
        <v>364</v>
      </c>
      <c r="L35" s="128">
        <f t="shared" si="3"/>
        <v>22</v>
      </c>
      <c r="M35" s="128">
        <f t="shared" si="3"/>
        <v>2185</v>
      </c>
      <c r="N35" s="128">
        <f t="shared" si="3"/>
        <v>4632</v>
      </c>
      <c r="O35" s="128">
        <f t="shared" si="3"/>
        <v>1616</v>
      </c>
      <c r="P35" s="128"/>
      <c r="Q35" s="128"/>
      <c r="R35" s="128"/>
      <c r="S35" s="34"/>
    </row>
    <row r="36" spans="1:19" ht="23.25">
      <c r="A36" s="174"/>
      <c r="B36" s="174"/>
      <c r="C36" s="174"/>
      <c r="D36" s="174"/>
      <c r="E36" s="174"/>
      <c r="F36" s="174"/>
      <c r="G36" s="214"/>
      <c r="H36" s="214"/>
      <c r="I36" s="214"/>
      <c r="J36" s="214"/>
      <c r="K36" s="214"/>
      <c r="L36" s="214"/>
      <c r="M36" s="214"/>
      <c r="N36" s="214"/>
      <c r="O36" s="215"/>
      <c r="P36" s="215"/>
      <c r="Q36" s="215"/>
      <c r="R36" s="215"/>
      <c r="S36" s="34"/>
    </row>
    <row r="37" spans="1:19" ht="15">
      <c r="A37" s="311" t="s">
        <v>255</v>
      </c>
      <c r="B37" s="311"/>
      <c r="C37" s="311"/>
      <c r="D37" s="311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11" t="s">
        <v>257</v>
      </c>
      <c r="P37" s="311"/>
      <c r="Q37" s="311"/>
      <c r="R37" s="311"/>
      <c r="S37" s="34"/>
    </row>
    <row r="38" spans="1:19" ht="15">
      <c r="A38" s="311"/>
      <c r="B38" s="311"/>
      <c r="C38" s="311"/>
      <c r="D38" s="311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11"/>
      <c r="P38" s="311"/>
      <c r="Q38" s="311"/>
      <c r="R38" s="311"/>
      <c r="S38" s="34"/>
    </row>
    <row r="39" spans="1:19" ht="15">
      <c r="A39" s="311"/>
      <c r="B39" s="311"/>
      <c r="C39" s="311"/>
      <c r="D39" s="311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11"/>
      <c r="P39" s="311"/>
      <c r="Q39" s="311"/>
      <c r="R39" s="311"/>
      <c r="S39" s="34"/>
    </row>
    <row r="40" spans="1:19" ht="15">
      <c r="A40" s="311"/>
      <c r="B40" s="311"/>
      <c r="C40" s="311"/>
      <c r="D40" s="311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11"/>
      <c r="P40" s="311"/>
      <c r="Q40" s="311"/>
      <c r="R40" s="311"/>
      <c r="S40" s="34"/>
    </row>
    <row r="41" spans="1:19" ht="15">
      <c r="A41" s="311"/>
      <c r="B41" s="311"/>
      <c r="C41" s="311"/>
      <c r="D41" s="311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11"/>
      <c r="P41" s="311"/>
      <c r="Q41" s="311"/>
      <c r="R41" s="311"/>
      <c r="S41" s="34"/>
    </row>
    <row r="42" spans="1:19" ht="15">
      <c r="A42" s="311"/>
      <c r="B42" s="311"/>
      <c r="C42" s="311"/>
      <c r="D42" s="311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11"/>
      <c r="P42" s="311"/>
      <c r="Q42" s="311"/>
      <c r="R42" s="311"/>
      <c r="S42" s="34"/>
    </row>
    <row r="43" spans="1:19" ht="1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</row>
  </sheetData>
  <sheetProtection/>
  <mergeCells count="37">
    <mergeCell ref="J7:J9"/>
    <mergeCell ref="A10:B26"/>
    <mergeCell ref="D14:D17"/>
    <mergeCell ref="A6:C9"/>
    <mergeCell ref="D10:D12"/>
    <mergeCell ref="G6:H6"/>
    <mergeCell ref="D19:F19"/>
    <mergeCell ref="D21:F21"/>
    <mergeCell ref="M7:M9"/>
    <mergeCell ref="O6:O9"/>
    <mergeCell ref="D6:F9"/>
    <mergeCell ref="G7:G9"/>
    <mergeCell ref="A37:D42"/>
    <mergeCell ref="O37:R42"/>
    <mergeCell ref="P6:R9"/>
    <mergeCell ref="L7:L9"/>
    <mergeCell ref="H7:H9"/>
    <mergeCell ref="A35:F35"/>
    <mergeCell ref="N6:N9"/>
    <mergeCell ref="I6:M6"/>
    <mergeCell ref="K7:K9"/>
    <mergeCell ref="C21:C25"/>
    <mergeCell ref="D23:F23"/>
    <mergeCell ref="D24:F24"/>
    <mergeCell ref="C13:C19"/>
    <mergeCell ref="E13:F13"/>
    <mergeCell ref="I7:I9"/>
    <mergeCell ref="E12:F12"/>
    <mergeCell ref="D33:F33"/>
    <mergeCell ref="E15:E17"/>
    <mergeCell ref="C10:C12"/>
    <mergeCell ref="C20:F20"/>
    <mergeCell ref="A27:C33"/>
    <mergeCell ref="A34:F34"/>
    <mergeCell ref="D18:F18"/>
    <mergeCell ref="E11:F11"/>
    <mergeCell ref="E10:F10"/>
  </mergeCells>
  <printOptions horizontalCentered="1"/>
  <pageMargins left="0.25" right="0.25" top="0.5" bottom="0.5" header="0.3" footer="0.3"/>
  <pageSetup fitToHeight="0" fitToWidth="1" horizontalDpi="600" verticalDpi="600" orientation="landscape" paperSize="9" scale="86" r:id="rId1"/>
  <rowBreaks count="1" manualBreakCount="1">
    <brk id="2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view="pageBreakPreview" zoomScale="115" zoomScaleSheetLayoutView="115" zoomScalePageLayoutView="0" workbookViewId="0" topLeftCell="A4">
      <selection activeCell="A12" sqref="A12:D17"/>
    </sheetView>
  </sheetViews>
  <sheetFormatPr defaultColWidth="9.140625" defaultRowHeight="15"/>
  <cols>
    <col min="7" max="7" width="9.00390625" style="0" customWidth="1"/>
  </cols>
  <sheetData>
    <row r="1" ht="15.75">
      <c r="K1" s="1" t="s">
        <v>195</v>
      </c>
    </row>
    <row r="2" spans="1:24" ht="15.75">
      <c r="A2" s="98"/>
      <c r="B2" s="98"/>
      <c r="C2" s="90"/>
      <c r="D2" s="91"/>
      <c r="J2" s="1" t="s">
        <v>225</v>
      </c>
      <c r="M2" s="92"/>
      <c r="N2" s="94"/>
      <c r="O2" s="92"/>
      <c r="P2" s="92"/>
      <c r="Q2" s="93"/>
      <c r="S2" s="92"/>
      <c r="T2" s="92"/>
      <c r="W2" s="34"/>
      <c r="X2" s="34"/>
    </row>
    <row r="3" spans="1:24" ht="21.75">
      <c r="A3" s="98"/>
      <c r="B3" s="98"/>
      <c r="C3" s="90"/>
      <c r="J3" s="95" t="s">
        <v>275</v>
      </c>
      <c r="O3" s="96"/>
      <c r="P3" s="96"/>
      <c r="Q3" s="96"/>
      <c r="R3" s="96"/>
      <c r="S3" s="96"/>
      <c r="T3" s="96"/>
      <c r="W3" s="34"/>
      <c r="X3" s="34"/>
    </row>
    <row r="4" spans="1:24" ht="19.5">
      <c r="A4" s="98"/>
      <c r="B4" s="98"/>
      <c r="E4" s="97"/>
      <c r="J4" s="97" t="s">
        <v>227</v>
      </c>
      <c r="W4" s="34"/>
      <c r="X4" s="34"/>
    </row>
    <row r="5" spans="1:24" ht="15">
      <c r="A5" s="98"/>
      <c r="B5" s="98"/>
      <c r="C5" s="90"/>
      <c r="D5" s="91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W5" s="34"/>
      <c r="X5" s="34"/>
    </row>
    <row r="6" spans="1:24" ht="25.5">
      <c r="A6" s="459" t="s">
        <v>228</v>
      </c>
      <c r="B6" s="460"/>
      <c r="C6" s="109" t="s">
        <v>179</v>
      </c>
      <c r="D6" s="110" t="s">
        <v>110</v>
      </c>
      <c r="E6" s="110" t="s">
        <v>111</v>
      </c>
      <c r="F6" s="110" t="s">
        <v>180</v>
      </c>
      <c r="G6" s="111" t="s">
        <v>181</v>
      </c>
      <c r="H6" s="110" t="s">
        <v>229</v>
      </c>
      <c r="I6" s="110" t="s">
        <v>182</v>
      </c>
      <c r="J6" s="110" t="s">
        <v>183</v>
      </c>
      <c r="K6" s="110" t="s">
        <v>184</v>
      </c>
      <c r="L6" s="110" t="s">
        <v>185</v>
      </c>
      <c r="M6" s="110" t="s">
        <v>106</v>
      </c>
      <c r="N6" s="110" t="s">
        <v>186</v>
      </c>
      <c r="O6" s="110" t="s">
        <v>107</v>
      </c>
      <c r="P6" s="110" t="s">
        <v>108</v>
      </c>
      <c r="Q6" s="110" t="s">
        <v>109</v>
      </c>
      <c r="R6" s="110" t="s">
        <v>187</v>
      </c>
      <c r="S6" s="110" t="s">
        <v>188</v>
      </c>
      <c r="T6" s="201" t="s">
        <v>230</v>
      </c>
      <c r="U6" s="110" t="s">
        <v>189</v>
      </c>
      <c r="V6" s="109" t="s">
        <v>190</v>
      </c>
      <c r="W6" s="34"/>
      <c r="X6" s="34"/>
    </row>
    <row r="7" spans="1:24" ht="19.5">
      <c r="A7" s="461">
        <v>1</v>
      </c>
      <c r="B7" s="462"/>
      <c r="C7" s="7" t="s">
        <v>191</v>
      </c>
      <c r="D7" s="197">
        <v>1</v>
      </c>
      <c r="E7" s="198">
        <v>2</v>
      </c>
      <c r="F7" s="198">
        <v>0</v>
      </c>
      <c r="G7" s="198">
        <v>13</v>
      </c>
      <c r="H7" s="198">
        <v>6</v>
      </c>
      <c r="I7" s="198">
        <v>0</v>
      </c>
      <c r="J7" s="198">
        <v>10</v>
      </c>
      <c r="K7" s="198">
        <v>24</v>
      </c>
      <c r="L7" s="198">
        <v>9</v>
      </c>
      <c r="M7" s="198">
        <v>4</v>
      </c>
      <c r="N7" s="198">
        <v>12</v>
      </c>
      <c r="O7" s="198">
        <v>5</v>
      </c>
      <c r="P7" s="198">
        <v>3</v>
      </c>
      <c r="Q7" s="198">
        <v>0</v>
      </c>
      <c r="R7" s="199">
        <v>4</v>
      </c>
      <c r="S7" s="199">
        <v>15</v>
      </c>
      <c r="T7" s="199">
        <v>9</v>
      </c>
      <c r="U7" s="199">
        <v>2</v>
      </c>
      <c r="V7" s="200">
        <v>600</v>
      </c>
      <c r="W7" s="34"/>
      <c r="X7" s="34"/>
    </row>
    <row r="8" spans="1:24" ht="19.5">
      <c r="A8" s="461">
        <v>2</v>
      </c>
      <c r="B8" s="462"/>
      <c r="C8" s="7" t="s">
        <v>192</v>
      </c>
      <c r="D8" s="197">
        <v>0</v>
      </c>
      <c r="E8" s="198">
        <v>0</v>
      </c>
      <c r="F8" s="198">
        <v>0</v>
      </c>
      <c r="G8" s="198">
        <v>0</v>
      </c>
      <c r="H8" s="198">
        <v>0</v>
      </c>
      <c r="I8" s="198">
        <v>0</v>
      </c>
      <c r="J8" s="198">
        <v>3</v>
      </c>
      <c r="K8" s="198">
        <v>2</v>
      </c>
      <c r="L8" s="198">
        <v>0</v>
      </c>
      <c r="M8" s="198">
        <v>0</v>
      </c>
      <c r="N8" s="198">
        <v>0</v>
      </c>
      <c r="O8" s="198">
        <v>0</v>
      </c>
      <c r="P8" s="198">
        <v>0</v>
      </c>
      <c r="Q8" s="198">
        <v>0</v>
      </c>
      <c r="R8" s="199">
        <v>0</v>
      </c>
      <c r="S8" s="199">
        <v>0</v>
      </c>
      <c r="T8" s="199">
        <v>0</v>
      </c>
      <c r="U8" s="199">
        <v>0</v>
      </c>
      <c r="V8" s="200">
        <v>0</v>
      </c>
      <c r="W8" s="34"/>
      <c r="X8" s="34"/>
    </row>
    <row r="9" spans="1:24" ht="19.5">
      <c r="A9" s="461">
        <v>3</v>
      </c>
      <c r="B9" s="462"/>
      <c r="C9" s="112" t="s">
        <v>193</v>
      </c>
      <c r="D9" s="197">
        <v>0</v>
      </c>
      <c r="E9" s="198">
        <v>0</v>
      </c>
      <c r="F9" s="198">
        <v>0</v>
      </c>
      <c r="G9" s="198">
        <v>0</v>
      </c>
      <c r="H9" s="198">
        <v>0</v>
      </c>
      <c r="I9" s="198">
        <v>1</v>
      </c>
      <c r="J9" s="198">
        <v>0</v>
      </c>
      <c r="K9" s="198">
        <v>0</v>
      </c>
      <c r="L9" s="198">
        <v>2</v>
      </c>
      <c r="M9" s="198">
        <v>0</v>
      </c>
      <c r="N9" s="198">
        <v>0</v>
      </c>
      <c r="O9" s="198">
        <v>0</v>
      </c>
      <c r="P9" s="198">
        <v>0</v>
      </c>
      <c r="Q9" s="198">
        <v>0</v>
      </c>
      <c r="R9" s="199">
        <v>0</v>
      </c>
      <c r="S9" s="199">
        <v>0</v>
      </c>
      <c r="T9" s="199">
        <v>0</v>
      </c>
      <c r="U9" s="199">
        <v>0</v>
      </c>
      <c r="V9" s="200">
        <v>0</v>
      </c>
      <c r="W9" s="34"/>
      <c r="X9" s="34"/>
    </row>
    <row r="10" spans="1:24" ht="19.5">
      <c r="A10" s="381"/>
      <c r="B10" s="382"/>
      <c r="C10" s="113" t="s">
        <v>13</v>
      </c>
      <c r="D10" s="198">
        <f aca="true" t="shared" si="0" ref="D10:V10">SUM(D7:D9)</f>
        <v>1</v>
      </c>
      <c r="E10" s="198">
        <f t="shared" si="0"/>
        <v>2</v>
      </c>
      <c r="F10" s="198">
        <f t="shared" si="0"/>
        <v>0</v>
      </c>
      <c r="G10" s="198">
        <f t="shared" si="0"/>
        <v>13</v>
      </c>
      <c r="H10" s="198">
        <f t="shared" si="0"/>
        <v>6</v>
      </c>
      <c r="I10" s="198">
        <f t="shared" si="0"/>
        <v>1</v>
      </c>
      <c r="J10" s="198">
        <f t="shared" si="0"/>
        <v>13</v>
      </c>
      <c r="K10" s="198">
        <f t="shared" si="0"/>
        <v>26</v>
      </c>
      <c r="L10" s="198">
        <f t="shared" si="0"/>
        <v>11</v>
      </c>
      <c r="M10" s="198">
        <f t="shared" si="0"/>
        <v>4</v>
      </c>
      <c r="N10" s="198">
        <f t="shared" si="0"/>
        <v>12</v>
      </c>
      <c r="O10" s="198">
        <f t="shared" si="0"/>
        <v>5</v>
      </c>
      <c r="P10" s="198">
        <f t="shared" si="0"/>
        <v>3</v>
      </c>
      <c r="Q10" s="198">
        <f t="shared" si="0"/>
        <v>0</v>
      </c>
      <c r="R10" s="198">
        <f t="shared" si="0"/>
        <v>4</v>
      </c>
      <c r="S10" s="198">
        <f t="shared" si="0"/>
        <v>15</v>
      </c>
      <c r="T10" s="198">
        <f t="shared" si="0"/>
        <v>9</v>
      </c>
      <c r="U10" s="198">
        <f t="shared" si="0"/>
        <v>2</v>
      </c>
      <c r="V10" s="198">
        <f t="shared" si="0"/>
        <v>600</v>
      </c>
      <c r="W10" s="34"/>
      <c r="X10" s="34"/>
    </row>
    <row r="11" spans="1:24" ht="19.5">
      <c r="A11" s="6"/>
      <c r="B11" s="6"/>
      <c r="C11" s="37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3"/>
      <c r="S11" s="233"/>
      <c r="T11" s="233"/>
      <c r="U11" s="233"/>
      <c r="V11" s="232"/>
      <c r="W11" s="34"/>
      <c r="X11" s="34"/>
    </row>
    <row r="12" spans="1:24" ht="15">
      <c r="A12" s="311" t="s">
        <v>256</v>
      </c>
      <c r="B12" s="311"/>
      <c r="C12" s="311"/>
      <c r="D12" s="311"/>
      <c r="E12" s="87"/>
      <c r="F12" s="88"/>
      <c r="G12" s="88"/>
      <c r="H12" s="88"/>
      <c r="I12" s="88"/>
      <c r="J12" s="88"/>
      <c r="K12" s="88"/>
      <c r="L12" s="88"/>
      <c r="M12" s="11"/>
      <c r="N12" s="11"/>
      <c r="O12" s="11"/>
      <c r="P12" s="11"/>
      <c r="Q12" s="11"/>
      <c r="R12" s="311" t="s">
        <v>257</v>
      </c>
      <c r="S12" s="311"/>
      <c r="T12" s="311"/>
      <c r="U12" s="311"/>
      <c r="V12" s="34"/>
      <c r="W12" s="34"/>
      <c r="X12" s="34"/>
    </row>
    <row r="13" spans="1:24" ht="15">
      <c r="A13" s="311"/>
      <c r="B13" s="311"/>
      <c r="C13" s="311"/>
      <c r="D13" s="311"/>
      <c r="E13" s="87"/>
      <c r="F13" s="88"/>
      <c r="G13" s="88"/>
      <c r="H13" s="88"/>
      <c r="I13" s="88"/>
      <c r="J13" s="88"/>
      <c r="K13" s="88"/>
      <c r="L13" s="88"/>
      <c r="M13" s="11"/>
      <c r="N13" s="11"/>
      <c r="O13" s="11"/>
      <c r="P13" s="11"/>
      <c r="Q13" s="11"/>
      <c r="R13" s="311"/>
      <c r="S13" s="311"/>
      <c r="T13" s="311"/>
      <c r="U13" s="311"/>
      <c r="V13" s="34"/>
      <c r="W13" s="34"/>
      <c r="X13" s="34"/>
    </row>
    <row r="14" spans="1:24" ht="15">
      <c r="A14" s="311"/>
      <c r="B14" s="311"/>
      <c r="C14" s="311"/>
      <c r="D14" s="311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311"/>
      <c r="S14" s="311"/>
      <c r="T14" s="311"/>
      <c r="U14" s="311"/>
      <c r="V14" s="34"/>
      <c r="W14" s="34"/>
      <c r="X14" s="34"/>
    </row>
    <row r="15" spans="1:24" ht="15">
      <c r="A15" s="311"/>
      <c r="B15" s="311"/>
      <c r="C15" s="311"/>
      <c r="D15" s="311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311"/>
      <c r="S15" s="311"/>
      <c r="T15" s="311"/>
      <c r="U15" s="311"/>
      <c r="V15" s="34"/>
      <c r="W15" s="34"/>
      <c r="X15" s="34"/>
    </row>
    <row r="16" spans="1:24" ht="15">
      <c r="A16" s="311"/>
      <c r="B16" s="311"/>
      <c r="C16" s="311"/>
      <c r="D16" s="311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311"/>
      <c r="S16" s="311"/>
      <c r="T16" s="311"/>
      <c r="U16" s="311"/>
      <c r="V16" s="34"/>
      <c r="W16" s="34"/>
      <c r="X16" s="34"/>
    </row>
    <row r="17" spans="1:24" ht="15">
      <c r="A17" s="311"/>
      <c r="B17" s="311"/>
      <c r="C17" s="311"/>
      <c r="D17" s="311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311"/>
      <c r="S17" s="311"/>
      <c r="T17" s="311"/>
      <c r="U17" s="311"/>
      <c r="V17" s="34"/>
      <c r="W17" s="34"/>
      <c r="X17" s="34"/>
    </row>
    <row r="18" spans="1:23" ht="15">
      <c r="A18" s="58"/>
      <c r="B18" s="58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58"/>
      <c r="V18" s="14"/>
      <c r="W18" s="14"/>
    </row>
    <row r="19" spans="1:23" ht="15">
      <c r="A19" s="14"/>
      <c r="B19" s="14"/>
      <c r="U19" s="14"/>
      <c r="V19" s="14"/>
      <c r="W19" s="14"/>
    </row>
    <row r="20" spans="1:23" ht="15">
      <c r="A20" s="14"/>
      <c r="B20" s="14"/>
      <c r="U20" s="14"/>
      <c r="V20" s="14"/>
      <c r="W20" s="14"/>
    </row>
    <row r="21" spans="1:23" ht="15">
      <c r="A21" s="14"/>
      <c r="B21" s="14"/>
      <c r="U21" s="14"/>
      <c r="V21" s="14"/>
      <c r="W21" s="14"/>
    </row>
    <row r="22" spans="1:23" ht="34.5" customHeight="1">
      <c r="A22" s="14"/>
      <c r="B22" s="14"/>
      <c r="U22" s="14"/>
      <c r="V22" s="14"/>
      <c r="W22" s="14"/>
    </row>
    <row r="23" spans="1:23" ht="15">
      <c r="A23" s="14"/>
      <c r="B23" s="14"/>
      <c r="U23" s="14"/>
      <c r="V23" s="14"/>
      <c r="W23" s="14"/>
    </row>
    <row r="24" spans="1:23" ht="15">
      <c r="A24" s="14"/>
      <c r="B24" s="14"/>
      <c r="U24" s="14"/>
      <c r="V24" s="14"/>
      <c r="W24" s="14"/>
    </row>
    <row r="25" spans="1:23" ht="15">
      <c r="A25" s="14"/>
      <c r="B25" s="14"/>
      <c r="U25" s="14"/>
      <c r="V25" s="14"/>
      <c r="W25" s="14"/>
    </row>
    <row r="26" spans="1:23" ht="31.5" customHeight="1">
      <c r="A26" s="14"/>
      <c r="B26" s="14"/>
      <c r="U26" s="14"/>
      <c r="V26" s="14"/>
      <c r="W26" s="14"/>
    </row>
    <row r="27" spans="1:23" ht="32.25" customHeight="1">
      <c r="A27" s="14"/>
      <c r="B27" s="14"/>
      <c r="U27" s="14"/>
      <c r="V27" s="14"/>
      <c r="W27" s="14"/>
    </row>
    <row r="28" spans="1:23" ht="15">
      <c r="A28" s="34"/>
      <c r="B28" s="34"/>
      <c r="U28" s="34"/>
      <c r="V28" s="34"/>
      <c r="W28" s="34"/>
    </row>
    <row r="29" spans="1:23" ht="15">
      <c r="A29" s="34"/>
      <c r="B29" s="34"/>
      <c r="U29" s="34"/>
      <c r="V29" s="34"/>
      <c r="W29" s="34"/>
    </row>
    <row r="30" spans="1:23" ht="15">
      <c r="A30" s="34"/>
      <c r="B30" s="34"/>
      <c r="U30" s="34"/>
      <c r="V30" s="34"/>
      <c r="W30" s="34"/>
    </row>
  </sheetData>
  <sheetProtection/>
  <mergeCells count="7">
    <mergeCell ref="R12:U17"/>
    <mergeCell ref="A6:B6"/>
    <mergeCell ref="A7:B7"/>
    <mergeCell ref="A8:B8"/>
    <mergeCell ref="A9:B9"/>
    <mergeCell ref="A10:B10"/>
    <mergeCell ref="A12:D17"/>
  </mergeCells>
  <printOptions horizontalCentered="1"/>
  <pageMargins left="0.25" right="0.25" top="0.75" bottom="0.75" header="0.3" footer="0.3"/>
  <pageSetup fitToHeight="0" fitToWidth="1" horizontalDpi="300" verticalDpi="300" orientation="landscape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6"/>
  <sheetViews>
    <sheetView view="pageBreakPreview" zoomScale="115" zoomScaleSheetLayoutView="115" zoomScalePageLayoutView="0" workbookViewId="0" topLeftCell="A7">
      <selection activeCell="H13" sqref="H13"/>
    </sheetView>
  </sheetViews>
  <sheetFormatPr defaultColWidth="9.140625" defaultRowHeight="15"/>
  <sheetData>
    <row r="2" spans="2:18" ht="18">
      <c r="B2" s="202"/>
      <c r="D2" s="202"/>
      <c r="E2" s="202" t="s">
        <v>196</v>
      </c>
      <c r="F2" s="202"/>
      <c r="G2" s="202"/>
      <c r="I2" s="202"/>
      <c r="J2" s="34"/>
      <c r="K2" s="34"/>
      <c r="L2" s="34"/>
      <c r="M2" s="34"/>
      <c r="N2" s="34"/>
      <c r="O2" s="34"/>
      <c r="P2" s="34"/>
      <c r="Q2" s="34"/>
      <c r="R2" s="34"/>
    </row>
    <row r="3" spans="1:18" ht="18">
      <c r="A3" s="177"/>
      <c r="B3" s="177"/>
      <c r="D3" s="1" t="s">
        <v>225</v>
      </c>
      <c r="E3" s="177"/>
      <c r="F3" s="177"/>
      <c r="G3" s="177"/>
      <c r="I3" s="177"/>
      <c r="J3" s="34"/>
      <c r="K3" s="34"/>
      <c r="L3" s="34"/>
      <c r="M3" s="34"/>
      <c r="N3" s="34"/>
      <c r="O3" s="34"/>
      <c r="P3" s="34"/>
      <c r="Q3" s="34"/>
      <c r="R3" s="34"/>
    </row>
    <row r="4" spans="1:18" ht="21.75">
      <c r="A4" s="177"/>
      <c r="B4" s="177"/>
      <c r="D4" s="95" t="s">
        <v>275</v>
      </c>
      <c r="E4" s="177"/>
      <c r="F4" s="177"/>
      <c r="G4" s="177"/>
      <c r="I4" s="177"/>
      <c r="J4" s="34"/>
      <c r="K4" s="34"/>
      <c r="L4" s="34"/>
      <c r="M4" s="34"/>
      <c r="N4" s="34"/>
      <c r="O4" s="34"/>
      <c r="P4" s="34"/>
      <c r="Q4" s="34"/>
      <c r="R4" s="34"/>
    </row>
    <row r="5" spans="2:18" ht="19.5">
      <c r="B5" s="34"/>
      <c r="E5" s="41" t="s">
        <v>231</v>
      </c>
      <c r="F5" s="34"/>
      <c r="G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2:18" ht="19.5">
      <c r="B6" s="34"/>
      <c r="E6" s="41"/>
      <c r="F6" s="34"/>
      <c r="G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ht="15">
      <c r="A7" s="468" t="s">
        <v>112</v>
      </c>
      <c r="B7" s="469"/>
      <c r="C7" s="470"/>
      <c r="D7" s="474" t="s">
        <v>113</v>
      </c>
      <c r="E7" s="474"/>
      <c r="F7" s="475" t="s">
        <v>126</v>
      </c>
      <c r="G7" s="476"/>
      <c r="H7" s="476"/>
      <c r="I7" s="477"/>
      <c r="J7" s="486" t="s">
        <v>238</v>
      </c>
      <c r="K7" s="486"/>
      <c r="L7" s="14"/>
      <c r="M7" s="14"/>
      <c r="N7" s="14"/>
      <c r="O7" s="14"/>
      <c r="P7" s="14"/>
      <c r="Q7" s="14"/>
      <c r="R7" s="14"/>
    </row>
    <row r="8" spans="1:18" ht="15">
      <c r="A8" s="471"/>
      <c r="B8" s="472"/>
      <c r="C8" s="473"/>
      <c r="D8" s="474"/>
      <c r="E8" s="474"/>
      <c r="F8" s="127" t="s">
        <v>114</v>
      </c>
      <c r="G8" s="127" t="s">
        <v>115</v>
      </c>
      <c r="H8" s="127" t="s">
        <v>116</v>
      </c>
      <c r="I8" s="127" t="s">
        <v>117</v>
      </c>
      <c r="J8" s="487"/>
      <c r="K8" s="487"/>
      <c r="L8" s="56"/>
      <c r="M8" s="56"/>
      <c r="N8" s="56"/>
      <c r="O8" s="14"/>
      <c r="P8" s="14"/>
      <c r="Q8" s="14"/>
      <c r="R8" s="14"/>
    </row>
    <row r="9" spans="1:18" ht="18">
      <c r="A9" s="478" t="s">
        <v>118</v>
      </c>
      <c r="B9" s="479"/>
      <c r="C9" s="480"/>
      <c r="D9" s="466" t="s">
        <v>232</v>
      </c>
      <c r="E9" s="466"/>
      <c r="F9" s="249">
        <v>1</v>
      </c>
      <c r="G9" s="249">
        <v>1</v>
      </c>
      <c r="H9" s="249">
        <v>0</v>
      </c>
      <c r="I9" s="249">
        <v>0</v>
      </c>
      <c r="J9" s="487"/>
      <c r="K9" s="487"/>
      <c r="L9" s="56"/>
      <c r="M9" s="56"/>
      <c r="N9" s="56"/>
      <c r="O9" s="14"/>
      <c r="P9" s="14"/>
      <c r="Q9" s="14"/>
      <c r="R9" s="14"/>
    </row>
    <row r="10" spans="1:18" ht="18">
      <c r="A10" s="481"/>
      <c r="B10" s="482"/>
      <c r="C10" s="483"/>
      <c r="D10" s="466" t="s">
        <v>233</v>
      </c>
      <c r="E10" s="466"/>
      <c r="F10" s="250">
        <v>14</v>
      </c>
      <c r="G10" s="251">
        <v>13</v>
      </c>
      <c r="H10" s="250">
        <v>1</v>
      </c>
      <c r="I10" s="251">
        <v>0</v>
      </c>
      <c r="J10" s="487"/>
      <c r="K10" s="487"/>
      <c r="L10" s="56"/>
      <c r="M10" s="56"/>
      <c r="N10" s="56"/>
      <c r="O10" s="14"/>
      <c r="P10" s="14"/>
      <c r="Q10" s="14"/>
      <c r="R10" s="14"/>
    </row>
    <row r="11" spans="1:18" ht="31.5" customHeight="1">
      <c r="A11" s="481"/>
      <c r="B11" s="482"/>
      <c r="C11" s="483"/>
      <c r="D11" s="484" t="s">
        <v>234</v>
      </c>
      <c r="E11" s="485"/>
      <c r="F11" s="251">
        <v>5</v>
      </c>
      <c r="G11" s="251">
        <v>6</v>
      </c>
      <c r="H11" s="251">
        <v>0</v>
      </c>
      <c r="I11" s="251">
        <v>0</v>
      </c>
      <c r="J11" s="487" t="s">
        <v>239</v>
      </c>
      <c r="K11" s="487"/>
      <c r="L11" s="56"/>
      <c r="M11" s="56"/>
      <c r="N11" s="56"/>
      <c r="O11" s="14"/>
      <c r="P11" s="14"/>
      <c r="Q11" s="14"/>
      <c r="R11" s="14"/>
    </row>
    <row r="12" spans="1:18" ht="18">
      <c r="A12" s="481"/>
      <c r="B12" s="482"/>
      <c r="C12" s="483"/>
      <c r="D12" s="466" t="s">
        <v>235</v>
      </c>
      <c r="E12" s="466"/>
      <c r="F12" s="251">
        <v>7</v>
      </c>
      <c r="G12" s="251">
        <v>5</v>
      </c>
      <c r="H12" s="251">
        <v>3</v>
      </c>
      <c r="I12" s="251">
        <v>0</v>
      </c>
      <c r="J12" s="487" t="s">
        <v>239</v>
      </c>
      <c r="K12" s="487"/>
      <c r="L12" s="70"/>
      <c r="M12" s="56"/>
      <c r="N12" s="56"/>
      <c r="O12" s="14"/>
      <c r="P12" s="14"/>
      <c r="Q12" s="14"/>
      <c r="R12" s="14"/>
    </row>
    <row r="13" spans="1:18" ht="18">
      <c r="A13" s="203"/>
      <c r="B13" s="204"/>
      <c r="C13" s="205"/>
      <c r="D13" s="466" t="s">
        <v>237</v>
      </c>
      <c r="E13" s="466"/>
      <c r="F13" s="251">
        <v>0</v>
      </c>
      <c r="G13" s="251">
        <v>1</v>
      </c>
      <c r="H13" s="251">
        <v>0</v>
      </c>
      <c r="I13" s="251">
        <v>0</v>
      </c>
      <c r="J13" s="487" t="s">
        <v>239</v>
      </c>
      <c r="K13" s="487"/>
      <c r="L13" s="70"/>
      <c r="M13" s="56"/>
      <c r="N13" s="56"/>
      <c r="O13" s="14"/>
      <c r="P13" s="14"/>
      <c r="Q13" s="14"/>
      <c r="R13" s="14"/>
    </row>
    <row r="14" spans="1:18" ht="18">
      <c r="A14" s="359" t="s">
        <v>119</v>
      </c>
      <c r="B14" s="360"/>
      <c r="C14" s="361"/>
      <c r="D14" s="466" t="s">
        <v>236</v>
      </c>
      <c r="E14" s="466"/>
      <c r="F14" s="251">
        <v>1</v>
      </c>
      <c r="G14" s="251">
        <v>1</v>
      </c>
      <c r="H14" s="251">
        <v>0</v>
      </c>
      <c r="I14" s="251">
        <v>0</v>
      </c>
      <c r="J14" s="487"/>
      <c r="K14" s="487"/>
      <c r="L14" s="14"/>
      <c r="M14" s="14"/>
      <c r="N14" s="14"/>
      <c r="O14" s="14"/>
      <c r="P14" s="14"/>
      <c r="Q14" s="14"/>
      <c r="R14" s="14"/>
    </row>
    <row r="15" spans="1:18" ht="18" customHeight="1">
      <c r="A15" s="362"/>
      <c r="B15" s="363"/>
      <c r="C15" s="364"/>
      <c r="D15" s="467" t="s">
        <v>276</v>
      </c>
      <c r="E15" s="466"/>
      <c r="F15" s="251">
        <v>3</v>
      </c>
      <c r="G15" s="251">
        <v>1</v>
      </c>
      <c r="H15" s="251">
        <v>0</v>
      </c>
      <c r="I15" s="251">
        <v>2</v>
      </c>
      <c r="J15" s="487"/>
      <c r="K15" s="487"/>
      <c r="L15" s="14"/>
      <c r="M15" s="56"/>
      <c r="N15" s="56"/>
      <c r="O15" s="14"/>
      <c r="P15" s="14"/>
      <c r="Q15" s="14"/>
      <c r="R15" s="14"/>
    </row>
    <row r="16" spans="1:18" ht="18" customHeight="1">
      <c r="A16" s="362"/>
      <c r="B16" s="363"/>
      <c r="C16" s="364"/>
      <c r="D16" s="488" t="s">
        <v>212</v>
      </c>
      <c r="E16" s="466"/>
      <c r="F16" s="251">
        <v>3</v>
      </c>
      <c r="G16" s="251">
        <v>0</v>
      </c>
      <c r="H16" s="251">
        <v>0</v>
      </c>
      <c r="I16" s="251">
        <v>3</v>
      </c>
      <c r="J16" s="487"/>
      <c r="K16" s="487"/>
      <c r="L16" s="14"/>
      <c r="M16" s="56"/>
      <c r="N16" s="56"/>
      <c r="O16" s="14"/>
      <c r="P16" s="14"/>
      <c r="Q16" s="14"/>
      <c r="R16" s="14"/>
    </row>
    <row r="17" spans="1:18" ht="18">
      <c r="A17" s="362"/>
      <c r="B17" s="363"/>
      <c r="C17" s="364"/>
      <c r="D17" s="489" t="s">
        <v>213</v>
      </c>
      <c r="E17" s="490"/>
      <c r="F17" s="250">
        <v>5</v>
      </c>
      <c r="G17" s="251">
        <v>0</v>
      </c>
      <c r="H17" s="251">
        <v>0</v>
      </c>
      <c r="I17" s="251">
        <v>5</v>
      </c>
      <c r="J17" s="487"/>
      <c r="K17" s="487"/>
      <c r="L17" s="34"/>
      <c r="M17" s="34"/>
      <c r="N17" s="34"/>
      <c r="O17" s="34"/>
      <c r="P17" s="34"/>
      <c r="Q17" s="34"/>
      <c r="R17" s="34"/>
    </row>
    <row r="18" spans="1:18" ht="18">
      <c r="A18" s="365"/>
      <c r="B18" s="366"/>
      <c r="C18" s="367"/>
      <c r="D18" s="464"/>
      <c r="E18" s="465"/>
      <c r="F18" s="251">
        <f>SUM(F9:F17)</f>
        <v>39</v>
      </c>
      <c r="G18" s="251">
        <f>SUM(G9:G17)</f>
        <v>28</v>
      </c>
      <c r="H18" s="251">
        <f>SUM(H9:H17)</f>
        <v>4</v>
      </c>
      <c r="I18" s="251">
        <f>SUM(I9:I17)</f>
        <v>10</v>
      </c>
      <c r="J18" s="487"/>
      <c r="K18" s="487"/>
      <c r="L18" s="34"/>
      <c r="M18" s="34"/>
      <c r="N18" s="34"/>
      <c r="O18" s="34"/>
      <c r="P18" s="34"/>
      <c r="Q18" s="34"/>
      <c r="R18" s="34"/>
    </row>
    <row r="19" spans="1:18" ht="18">
      <c r="A19" s="463" t="s">
        <v>13</v>
      </c>
      <c r="B19" s="463"/>
      <c r="C19" s="463"/>
      <c r="D19" s="235"/>
      <c r="E19" s="235"/>
      <c r="F19" s="216"/>
      <c r="G19" s="216"/>
      <c r="H19" s="236"/>
      <c r="I19" s="236"/>
      <c r="J19" s="237"/>
      <c r="K19" s="237"/>
      <c r="L19" s="34"/>
      <c r="M19" s="34"/>
      <c r="N19" s="34"/>
      <c r="O19" s="34"/>
      <c r="P19" s="34"/>
      <c r="Q19" s="34"/>
      <c r="R19" s="34"/>
    </row>
    <row r="20" spans="1:18" ht="15">
      <c r="A20" s="234"/>
      <c r="B20" s="234"/>
      <c r="C20" s="234"/>
      <c r="D20" s="247"/>
      <c r="H20" s="311" t="s">
        <v>257</v>
      </c>
      <c r="I20" s="311"/>
      <c r="J20" s="311"/>
      <c r="K20" s="311"/>
      <c r="L20" s="34"/>
      <c r="M20" s="34"/>
      <c r="N20" s="34"/>
      <c r="O20" s="34"/>
      <c r="P20" s="34"/>
      <c r="Q20" s="34"/>
      <c r="R20" s="34"/>
    </row>
    <row r="21" spans="1:11" ht="15" customHeight="1">
      <c r="A21" s="247" t="s">
        <v>256</v>
      </c>
      <c r="B21" s="247"/>
      <c r="C21" s="247"/>
      <c r="D21" s="247"/>
      <c r="H21" s="311"/>
      <c r="I21" s="311"/>
      <c r="J21" s="311"/>
      <c r="K21" s="311"/>
    </row>
    <row r="22" spans="1:11" ht="15">
      <c r="A22" s="247"/>
      <c r="B22" s="247"/>
      <c r="C22" s="247"/>
      <c r="D22" s="247"/>
      <c r="H22" s="311"/>
      <c r="I22" s="311"/>
      <c r="J22" s="311"/>
      <c r="K22" s="311"/>
    </row>
    <row r="23" spans="1:11" ht="15">
      <c r="A23" s="247"/>
      <c r="B23" s="247"/>
      <c r="C23" s="247"/>
      <c r="D23" s="247"/>
      <c r="H23" s="311"/>
      <c r="I23" s="311"/>
      <c r="J23" s="311"/>
      <c r="K23" s="311"/>
    </row>
    <row r="24" spans="1:11" ht="15">
      <c r="A24" s="247"/>
      <c r="B24" s="247"/>
      <c r="C24" s="247"/>
      <c r="D24" s="247"/>
      <c r="H24" s="311"/>
      <c r="I24" s="311"/>
      <c r="J24" s="311"/>
      <c r="K24" s="311"/>
    </row>
    <row r="25" spans="1:11" ht="15">
      <c r="A25" s="247"/>
      <c r="B25" s="247"/>
      <c r="C25" s="247"/>
      <c r="D25" s="247"/>
      <c r="H25" s="311"/>
      <c r="I25" s="311"/>
      <c r="J25" s="311"/>
      <c r="K25" s="311"/>
    </row>
    <row r="26" spans="1:3" ht="15">
      <c r="A26" s="247"/>
      <c r="B26" s="247"/>
      <c r="C26" s="247"/>
    </row>
  </sheetData>
  <sheetProtection/>
  <mergeCells count="29">
    <mergeCell ref="J13:K13"/>
    <mergeCell ref="H20:K25"/>
    <mergeCell ref="J14:K14"/>
    <mergeCell ref="J15:K15"/>
    <mergeCell ref="J16:K16"/>
    <mergeCell ref="J17:K17"/>
    <mergeCell ref="J18:K18"/>
    <mergeCell ref="J7:K7"/>
    <mergeCell ref="J8:K8"/>
    <mergeCell ref="J9:K9"/>
    <mergeCell ref="J10:K10"/>
    <mergeCell ref="J11:K11"/>
    <mergeCell ref="J12:K12"/>
    <mergeCell ref="F7:I7"/>
    <mergeCell ref="A9:C12"/>
    <mergeCell ref="D9:E9"/>
    <mergeCell ref="D10:E10"/>
    <mergeCell ref="D11:E11"/>
    <mergeCell ref="D12:E12"/>
    <mergeCell ref="A19:C19"/>
    <mergeCell ref="D18:E18"/>
    <mergeCell ref="D14:E14"/>
    <mergeCell ref="D15:E15"/>
    <mergeCell ref="A14:C18"/>
    <mergeCell ref="A7:C8"/>
    <mergeCell ref="D7:E8"/>
    <mergeCell ref="D13:E13"/>
    <mergeCell ref="D16:E16"/>
    <mergeCell ref="D17:E17"/>
  </mergeCells>
  <printOptions horizontalCentered="1"/>
  <pageMargins left="0.25" right="0.25" top="0.75" bottom="0.75" header="0.3" footer="0.3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3"/>
  <sheetViews>
    <sheetView view="pageBreakPreview" zoomScaleNormal="55" zoomScaleSheetLayoutView="100" zoomScalePageLayoutView="0" workbookViewId="0" topLeftCell="A46">
      <selection activeCell="L10" sqref="L10"/>
    </sheetView>
  </sheetViews>
  <sheetFormatPr defaultColWidth="9.140625" defaultRowHeight="15"/>
  <cols>
    <col min="1" max="1" width="4.140625" style="0" customWidth="1"/>
    <col min="2" max="2" width="15.140625" style="133" customWidth="1"/>
    <col min="3" max="3" width="9.140625" style="0" hidden="1" customWidth="1"/>
    <col min="4" max="4" width="7.57421875" style="0" customWidth="1"/>
    <col min="5" max="5" width="7.421875" style="0" customWidth="1"/>
    <col min="6" max="6" width="6.57421875" style="0" customWidth="1"/>
    <col min="7" max="7" width="7.8515625" style="0" customWidth="1"/>
    <col min="8" max="8" width="7.421875" style="0" customWidth="1"/>
    <col min="9" max="9" width="7.00390625" style="0" customWidth="1"/>
    <col min="10" max="10" width="8.28125" style="0" customWidth="1"/>
    <col min="14" max="15" width="7.28125" style="0" customWidth="1"/>
    <col min="16" max="16" width="8.28125" style="0" customWidth="1"/>
    <col min="17" max="17" width="7.421875" style="0" customWidth="1"/>
    <col min="18" max="18" width="10.00390625" style="0" customWidth="1"/>
    <col min="19" max="19" width="8.421875" style="0" customWidth="1"/>
    <col min="20" max="21" width="8.7109375" style="0" customWidth="1"/>
  </cols>
  <sheetData>
    <row r="1" spans="1:23" ht="18" customHeight="1">
      <c r="A1" s="4"/>
      <c r="B1" s="131"/>
      <c r="C1" s="5"/>
      <c r="D1" s="196"/>
      <c r="E1" s="246"/>
      <c r="F1" s="246"/>
      <c r="G1" s="196"/>
      <c r="H1" s="196"/>
      <c r="I1" s="196"/>
      <c r="J1" s="246"/>
      <c r="K1" s="246"/>
      <c r="L1" s="246" t="s">
        <v>150</v>
      </c>
      <c r="M1" s="246"/>
      <c r="N1" s="246"/>
      <c r="O1" s="246"/>
      <c r="P1" s="246"/>
      <c r="Q1" s="40"/>
      <c r="R1" s="11"/>
      <c r="S1" s="11"/>
      <c r="T1" s="11"/>
      <c r="U1" s="11"/>
      <c r="V1" s="11"/>
      <c r="W1" s="11"/>
    </row>
    <row r="2" spans="1:23" ht="18" customHeight="1">
      <c r="A2" s="4"/>
      <c r="B2" s="131"/>
      <c r="C2" s="5"/>
      <c r="D2" s="85"/>
      <c r="E2" s="85"/>
      <c r="F2" s="85"/>
      <c r="K2" s="1" t="s">
        <v>225</v>
      </c>
      <c r="L2" s="85"/>
      <c r="M2" s="85"/>
      <c r="N2" s="85"/>
      <c r="O2" s="85"/>
      <c r="P2" s="85"/>
      <c r="Q2" s="39"/>
      <c r="R2" s="34"/>
      <c r="S2" s="34"/>
      <c r="T2" s="34"/>
      <c r="U2" s="34"/>
      <c r="V2" s="34"/>
      <c r="W2" s="34"/>
    </row>
    <row r="3" spans="1:23" ht="18" customHeight="1">
      <c r="A3" s="4"/>
      <c r="B3" s="131"/>
      <c r="C3" s="5"/>
      <c r="D3" s="85"/>
      <c r="E3" s="85"/>
      <c r="F3" s="85"/>
      <c r="K3" s="95" t="s">
        <v>277</v>
      </c>
      <c r="L3" s="85"/>
      <c r="M3" s="85"/>
      <c r="N3" s="85"/>
      <c r="O3" s="85"/>
      <c r="P3" s="85"/>
      <c r="Q3" s="39"/>
      <c r="R3" s="34"/>
      <c r="S3" s="34"/>
      <c r="T3" s="34"/>
      <c r="U3" s="34"/>
      <c r="V3" s="34"/>
      <c r="W3" s="34"/>
    </row>
    <row r="4" spans="1:23" ht="19.5">
      <c r="A4" s="4"/>
      <c r="B4" s="131"/>
      <c r="C4" s="34"/>
      <c r="E4" s="41"/>
      <c r="F4" s="40"/>
      <c r="J4" s="41" t="s">
        <v>242</v>
      </c>
      <c r="K4" s="36"/>
      <c r="L4" s="36"/>
      <c r="M4" s="36"/>
      <c r="N4" s="36"/>
      <c r="O4" s="36"/>
      <c r="P4" s="36"/>
      <c r="Q4" s="36"/>
      <c r="R4" s="34"/>
      <c r="S4" s="34"/>
      <c r="T4" s="34"/>
      <c r="U4" s="34"/>
      <c r="V4" s="34"/>
      <c r="W4" s="34"/>
    </row>
    <row r="5" spans="1:23" ht="19.5">
      <c r="A5" s="4"/>
      <c r="B5" s="131"/>
      <c r="C5" s="34"/>
      <c r="D5" s="41"/>
      <c r="E5" s="41"/>
      <c r="F5" s="40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4"/>
      <c r="S5" s="34"/>
      <c r="T5" s="34"/>
      <c r="U5" s="34"/>
      <c r="V5" s="34"/>
      <c r="W5" s="34"/>
    </row>
    <row r="6" spans="1:23" ht="15" customHeight="1">
      <c r="A6" s="349" t="s">
        <v>38</v>
      </c>
      <c r="B6" s="352" t="s">
        <v>219</v>
      </c>
      <c r="C6" s="288"/>
      <c r="D6" s="299" t="s">
        <v>134</v>
      </c>
      <c r="E6" s="299" t="s">
        <v>135</v>
      </c>
      <c r="F6" s="299" t="s">
        <v>136</v>
      </c>
      <c r="G6" s="346" t="s">
        <v>39</v>
      </c>
      <c r="H6" s="347"/>
      <c r="I6" s="347"/>
      <c r="J6" s="347"/>
      <c r="K6" s="348"/>
      <c r="L6" s="285" t="s">
        <v>137</v>
      </c>
      <c r="M6" s="285" t="s">
        <v>142</v>
      </c>
      <c r="N6" s="285" t="s">
        <v>138</v>
      </c>
      <c r="O6" s="285" t="s">
        <v>139</v>
      </c>
      <c r="P6" s="340" t="s">
        <v>40</v>
      </c>
      <c r="Q6" s="340" t="s">
        <v>41</v>
      </c>
      <c r="R6" s="285" t="s">
        <v>143</v>
      </c>
      <c r="S6" s="343" t="s">
        <v>144</v>
      </c>
      <c r="T6" s="344"/>
      <c r="U6" s="344"/>
      <c r="V6" s="344"/>
      <c r="W6" s="345"/>
    </row>
    <row r="7" spans="1:23" ht="15">
      <c r="A7" s="350"/>
      <c r="B7" s="353"/>
      <c r="C7" s="289"/>
      <c r="D7" s="300"/>
      <c r="E7" s="300"/>
      <c r="F7" s="300"/>
      <c r="G7" s="299" t="s">
        <v>140</v>
      </c>
      <c r="H7" s="299" t="s">
        <v>141</v>
      </c>
      <c r="I7" s="252" t="s">
        <v>42</v>
      </c>
      <c r="J7" s="253"/>
      <c r="K7" s="254"/>
      <c r="L7" s="286"/>
      <c r="M7" s="286"/>
      <c r="N7" s="286"/>
      <c r="O7" s="286"/>
      <c r="P7" s="341"/>
      <c r="Q7" s="341"/>
      <c r="R7" s="286"/>
      <c r="S7" s="339" t="s">
        <v>145</v>
      </c>
      <c r="T7" s="339" t="s">
        <v>146</v>
      </c>
      <c r="U7" s="339" t="s">
        <v>147</v>
      </c>
      <c r="V7" s="339" t="s">
        <v>218</v>
      </c>
      <c r="W7" s="339" t="s">
        <v>148</v>
      </c>
    </row>
    <row r="8" spans="1:23" ht="15" customHeight="1">
      <c r="A8" s="350"/>
      <c r="B8" s="353"/>
      <c r="C8" s="289"/>
      <c r="D8" s="300"/>
      <c r="E8" s="300"/>
      <c r="F8" s="300"/>
      <c r="G8" s="300"/>
      <c r="H8" s="300"/>
      <c r="I8" s="299" t="s">
        <v>43</v>
      </c>
      <c r="J8" s="355" t="s">
        <v>44</v>
      </c>
      <c r="K8" s="356"/>
      <c r="L8" s="286"/>
      <c r="M8" s="286"/>
      <c r="N8" s="286"/>
      <c r="O8" s="286"/>
      <c r="P8" s="341"/>
      <c r="Q8" s="341"/>
      <c r="R8" s="286"/>
      <c r="S8" s="339"/>
      <c r="T8" s="339"/>
      <c r="U8" s="339"/>
      <c r="V8" s="339"/>
      <c r="W8" s="339"/>
    </row>
    <row r="9" spans="1:23" ht="15">
      <c r="A9" s="351"/>
      <c r="B9" s="354"/>
      <c r="C9" s="290"/>
      <c r="D9" s="301"/>
      <c r="E9" s="301"/>
      <c r="F9" s="301"/>
      <c r="G9" s="301"/>
      <c r="H9" s="301"/>
      <c r="I9" s="301"/>
      <c r="J9" s="75" t="s">
        <v>45</v>
      </c>
      <c r="K9" s="79" t="s">
        <v>46</v>
      </c>
      <c r="L9" s="287"/>
      <c r="M9" s="287"/>
      <c r="N9" s="287"/>
      <c r="O9" s="287"/>
      <c r="P9" s="342"/>
      <c r="Q9" s="342"/>
      <c r="R9" s="287"/>
      <c r="S9" s="339"/>
      <c r="T9" s="339"/>
      <c r="U9" s="339"/>
      <c r="V9" s="339"/>
      <c r="W9" s="339"/>
    </row>
    <row r="10" spans="1:23" ht="34.5">
      <c r="A10" s="130">
        <v>1</v>
      </c>
      <c r="B10" s="145" t="s">
        <v>258</v>
      </c>
      <c r="C10" s="129"/>
      <c r="D10" s="135">
        <v>0</v>
      </c>
      <c r="E10" s="135">
        <v>0</v>
      </c>
      <c r="F10" s="135">
        <v>0</v>
      </c>
      <c r="G10" s="135">
        <v>0</v>
      </c>
      <c r="H10" s="135">
        <v>0</v>
      </c>
      <c r="I10" s="135">
        <v>0</v>
      </c>
      <c r="J10" s="136">
        <v>0</v>
      </c>
      <c r="K10" s="137">
        <v>1</v>
      </c>
      <c r="L10" s="135">
        <v>0</v>
      </c>
      <c r="M10" s="135">
        <v>0</v>
      </c>
      <c r="N10" s="135">
        <v>0</v>
      </c>
      <c r="O10" s="135">
        <v>0</v>
      </c>
      <c r="P10" s="138">
        <v>0</v>
      </c>
      <c r="Q10" s="138">
        <v>0</v>
      </c>
      <c r="R10" s="135">
        <v>0</v>
      </c>
      <c r="S10" s="139">
        <v>0</v>
      </c>
      <c r="T10" s="139">
        <v>12</v>
      </c>
      <c r="U10" s="139">
        <v>0</v>
      </c>
      <c r="V10" s="139">
        <v>0</v>
      </c>
      <c r="W10" s="140">
        <v>2</v>
      </c>
    </row>
    <row r="11" spans="1:23" ht="34.5">
      <c r="A11" s="141">
        <v>3</v>
      </c>
      <c r="B11" s="143" t="s">
        <v>254</v>
      </c>
      <c r="C11" s="166"/>
      <c r="D11" s="144">
        <v>18</v>
      </c>
      <c r="E11" s="144">
        <v>0</v>
      </c>
      <c r="F11" s="144">
        <v>4</v>
      </c>
      <c r="G11" s="144">
        <v>71</v>
      </c>
      <c r="H11" s="144">
        <v>181</v>
      </c>
      <c r="I11" s="144">
        <v>0</v>
      </c>
      <c r="J11" s="144">
        <v>0</v>
      </c>
      <c r="K11" s="144">
        <v>0</v>
      </c>
      <c r="L11" s="144">
        <v>0</v>
      </c>
      <c r="M11" s="144">
        <v>181</v>
      </c>
      <c r="N11" s="144">
        <v>0</v>
      </c>
      <c r="O11" s="144">
        <v>0</v>
      </c>
      <c r="P11" s="144">
        <v>29</v>
      </c>
      <c r="Q11" s="144">
        <v>0</v>
      </c>
      <c r="R11" s="144">
        <v>84</v>
      </c>
      <c r="S11" s="144">
        <v>0</v>
      </c>
      <c r="T11" s="144">
        <v>21</v>
      </c>
      <c r="U11" s="144">
        <v>48</v>
      </c>
      <c r="V11" s="144">
        <v>145</v>
      </c>
      <c r="W11" s="144">
        <v>66</v>
      </c>
    </row>
    <row r="12" spans="1:23" ht="34.5">
      <c r="A12" s="141">
        <v>4</v>
      </c>
      <c r="B12" s="143" t="s">
        <v>259</v>
      </c>
      <c r="C12" s="142"/>
      <c r="D12" s="139">
        <v>11</v>
      </c>
      <c r="E12" s="139">
        <v>0</v>
      </c>
      <c r="F12" s="139">
        <v>3</v>
      </c>
      <c r="G12" s="139">
        <v>41</v>
      </c>
      <c r="H12" s="139">
        <v>60</v>
      </c>
      <c r="I12" s="139">
        <v>0</v>
      </c>
      <c r="J12" s="136">
        <v>1</v>
      </c>
      <c r="K12" s="137">
        <v>1</v>
      </c>
      <c r="L12" s="139">
        <v>0</v>
      </c>
      <c r="M12" s="139">
        <v>60</v>
      </c>
      <c r="N12" s="139">
        <v>0</v>
      </c>
      <c r="O12" s="139">
        <v>0</v>
      </c>
      <c r="P12" s="136">
        <v>22</v>
      </c>
      <c r="Q12" s="136">
        <v>0</v>
      </c>
      <c r="R12" s="139">
        <v>44</v>
      </c>
      <c r="S12" s="139">
        <v>0</v>
      </c>
      <c r="T12" s="139">
        <v>16</v>
      </c>
      <c r="U12" s="139">
        <v>41</v>
      </c>
      <c r="V12" s="139">
        <v>29</v>
      </c>
      <c r="W12" s="139">
        <v>33</v>
      </c>
    </row>
    <row r="13" spans="1:23" ht="34.5">
      <c r="A13" s="130">
        <v>5</v>
      </c>
      <c r="B13" s="132" t="s">
        <v>260</v>
      </c>
      <c r="C13" s="129"/>
      <c r="D13" s="135">
        <v>2</v>
      </c>
      <c r="E13" s="135">
        <v>0</v>
      </c>
      <c r="F13" s="135">
        <v>233</v>
      </c>
      <c r="G13" s="135">
        <v>182</v>
      </c>
      <c r="H13" s="135">
        <v>553</v>
      </c>
      <c r="I13" s="135">
        <v>0</v>
      </c>
      <c r="J13" s="136">
        <v>0</v>
      </c>
      <c r="K13" s="137">
        <v>0</v>
      </c>
      <c r="L13" s="135">
        <v>0</v>
      </c>
      <c r="M13" s="135">
        <v>553</v>
      </c>
      <c r="N13" s="135">
        <v>0</v>
      </c>
      <c r="O13" s="135">
        <v>0</v>
      </c>
      <c r="P13" s="138">
        <v>18</v>
      </c>
      <c r="Q13" s="138">
        <v>0</v>
      </c>
      <c r="R13" s="135">
        <v>0</v>
      </c>
      <c r="S13" s="139">
        <v>0</v>
      </c>
      <c r="T13" s="139">
        <v>42</v>
      </c>
      <c r="U13" s="139">
        <v>6</v>
      </c>
      <c r="V13" s="139">
        <v>0</v>
      </c>
      <c r="W13" s="139">
        <v>0</v>
      </c>
    </row>
    <row r="14" spans="1:23" ht="34.5">
      <c r="A14" s="130">
        <v>6</v>
      </c>
      <c r="B14" s="132" t="s">
        <v>261</v>
      </c>
      <c r="C14" s="129"/>
      <c r="D14" s="135">
        <v>1</v>
      </c>
      <c r="E14" s="135">
        <v>0</v>
      </c>
      <c r="F14" s="135">
        <v>6</v>
      </c>
      <c r="G14" s="135">
        <v>53</v>
      </c>
      <c r="H14" s="135">
        <v>162</v>
      </c>
      <c r="I14" s="135">
        <v>0</v>
      </c>
      <c r="J14" s="136">
        <v>0</v>
      </c>
      <c r="K14" s="137">
        <v>0</v>
      </c>
      <c r="L14" s="135">
        <v>0</v>
      </c>
      <c r="M14" s="135">
        <v>162</v>
      </c>
      <c r="N14" s="135">
        <v>0</v>
      </c>
      <c r="O14" s="135">
        <v>0</v>
      </c>
      <c r="P14" s="138">
        <v>1</v>
      </c>
      <c r="Q14" s="138">
        <v>0</v>
      </c>
      <c r="R14" s="135">
        <v>0</v>
      </c>
      <c r="S14" s="139">
        <v>0</v>
      </c>
      <c r="T14" s="139">
        <v>14</v>
      </c>
      <c r="U14" s="139">
        <v>0</v>
      </c>
      <c r="V14" s="139">
        <v>0</v>
      </c>
      <c r="W14" s="139">
        <v>0</v>
      </c>
    </row>
    <row r="15" spans="1:23" ht="34.5">
      <c r="A15" s="130">
        <v>7</v>
      </c>
      <c r="B15" s="132" t="s">
        <v>262</v>
      </c>
      <c r="C15" s="129"/>
      <c r="D15" s="135">
        <v>0</v>
      </c>
      <c r="E15" s="135">
        <v>0</v>
      </c>
      <c r="F15" s="135">
        <v>0</v>
      </c>
      <c r="G15" s="135">
        <v>0</v>
      </c>
      <c r="H15" s="135">
        <v>2</v>
      </c>
      <c r="I15" s="135">
        <v>41</v>
      </c>
      <c r="J15" s="136">
        <v>0</v>
      </c>
      <c r="K15" s="137">
        <v>0</v>
      </c>
      <c r="L15" s="135">
        <v>0</v>
      </c>
      <c r="M15" s="135">
        <v>41</v>
      </c>
      <c r="N15" s="135">
        <v>0</v>
      </c>
      <c r="O15" s="135">
        <v>0</v>
      </c>
      <c r="P15" s="138">
        <v>0</v>
      </c>
      <c r="Q15" s="138">
        <v>0</v>
      </c>
      <c r="R15" s="135">
        <v>0</v>
      </c>
      <c r="S15" s="139">
        <v>0</v>
      </c>
      <c r="T15" s="139">
        <v>11</v>
      </c>
      <c r="U15" s="139">
        <v>0</v>
      </c>
      <c r="V15" s="139">
        <v>0</v>
      </c>
      <c r="W15" s="139">
        <v>0</v>
      </c>
    </row>
    <row r="16" spans="1:23" ht="34.5">
      <c r="A16" s="130">
        <v>8</v>
      </c>
      <c r="B16" s="132" t="s">
        <v>263</v>
      </c>
      <c r="C16" s="129"/>
      <c r="D16" s="135">
        <v>0</v>
      </c>
      <c r="E16" s="135">
        <v>0</v>
      </c>
      <c r="F16" s="135">
        <v>28</v>
      </c>
      <c r="G16" s="135">
        <v>49</v>
      </c>
      <c r="H16" s="135">
        <v>146</v>
      </c>
      <c r="I16" s="135">
        <v>0</v>
      </c>
      <c r="J16" s="136">
        <v>0</v>
      </c>
      <c r="K16" s="137">
        <v>0</v>
      </c>
      <c r="L16" s="135">
        <v>0</v>
      </c>
      <c r="M16" s="135">
        <v>146</v>
      </c>
      <c r="N16" s="135">
        <v>0</v>
      </c>
      <c r="O16" s="135">
        <v>0</v>
      </c>
      <c r="P16" s="138">
        <v>6</v>
      </c>
      <c r="Q16" s="138">
        <v>0</v>
      </c>
      <c r="R16" s="135">
        <v>0</v>
      </c>
      <c r="S16" s="139">
        <v>0</v>
      </c>
      <c r="T16" s="139">
        <v>5</v>
      </c>
      <c r="U16" s="139">
        <v>0</v>
      </c>
      <c r="V16" s="139">
        <v>0</v>
      </c>
      <c r="W16" s="139">
        <v>0</v>
      </c>
    </row>
    <row r="17" spans="1:23" ht="34.5">
      <c r="A17" s="130">
        <v>9</v>
      </c>
      <c r="B17" s="132" t="s">
        <v>265</v>
      </c>
      <c r="C17" s="129"/>
      <c r="D17" s="135">
        <v>0</v>
      </c>
      <c r="E17" s="135">
        <v>0</v>
      </c>
      <c r="F17" s="135">
        <v>0</v>
      </c>
      <c r="G17" s="135">
        <v>0</v>
      </c>
      <c r="H17" s="135">
        <v>0</v>
      </c>
      <c r="I17" s="135">
        <v>0</v>
      </c>
      <c r="J17" s="136">
        <v>0</v>
      </c>
      <c r="K17" s="137">
        <v>0</v>
      </c>
      <c r="L17" s="135">
        <v>0</v>
      </c>
      <c r="M17" s="135">
        <v>0</v>
      </c>
      <c r="N17" s="135">
        <v>0</v>
      </c>
      <c r="O17" s="135">
        <v>0</v>
      </c>
      <c r="P17" s="138">
        <v>0</v>
      </c>
      <c r="Q17" s="138">
        <v>0</v>
      </c>
      <c r="R17" s="135">
        <v>0</v>
      </c>
      <c r="S17" s="139">
        <v>0</v>
      </c>
      <c r="T17" s="139">
        <v>0</v>
      </c>
      <c r="U17" s="139">
        <v>21</v>
      </c>
      <c r="V17" s="139">
        <v>0</v>
      </c>
      <c r="W17" s="139">
        <v>0</v>
      </c>
    </row>
    <row r="18" spans="1:23" ht="34.5">
      <c r="A18" s="130">
        <v>10</v>
      </c>
      <c r="B18" s="132" t="s">
        <v>264</v>
      </c>
      <c r="C18" s="129"/>
      <c r="D18" s="135">
        <v>6</v>
      </c>
      <c r="E18" s="135">
        <v>0</v>
      </c>
      <c r="F18" s="135">
        <v>44</v>
      </c>
      <c r="G18" s="135">
        <v>188</v>
      </c>
      <c r="H18" s="135">
        <v>408</v>
      </c>
      <c r="I18" s="135">
        <v>0</v>
      </c>
      <c r="J18" s="136">
        <v>0</v>
      </c>
      <c r="K18" s="137">
        <v>0</v>
      </c>
      <c r="L18" s="135">
        <v>0</v>
      </c>
      <c r="M18" s="135">
        <v>408</v>
      </c>
      <c r="N18" s="135">
        <v>0</v>
      </c>
      <c r="O18" s="135">
        <v>0</v>
      </c>
      <c r="P18" s="138">
        <v>17</v>
      </c>
      <c r="Q18" s="138">
        <v>0</v>
      </c>
      <c r="R18" s="135">
        <v>5</v>
      </c>
      <c r="S18" s="139">
        <v>0</v>
      </c>
      <c r="T18" s="139">
        <v>33</v>
      </c>
      <c r="U18" s="139">
        <v>21</v>
      </c>
      <c r="V18" s="139">
        <v>0</v>
      </c>
      <c r="W18" s="139">
        <v>0</v>
      </c>
    </row>
    <row r="19" spans="1:23" ht="34.5">
      <c r="A19" s="130">
        <v>11</v>
      </c>
      <c r="B19" s="132" t="s">
        <v>266</v>
      </c>
      <c r="C19" s="129"/>
      <c r="D19" s="135">
        <v>0</v>
      </c>
      <c r="E19" s="135">
        <v>0</v>
      </c>
      <c r="F19" s="135">
        <v>0</v>
      </c>
      <c r="G19" s="135">
        <v>3</v>
      </c>
      <c r="H19" s="135">
        <v>39</v>
      </c>
      <c r="I19" s="135">
        <v>0</v>
      </c>
      <c r="J19" s="136">
        <v>0</v>
      </c>
      <c r="K19" s="137">
        <v>0</v>
      </c>
      <c r="L19" s="135">
        <v>0</v>
      </c>
      <c r="M19" s="135">
        <v>39</v>
      </c>
      <c r="N19" s="135">
        <v>0</v>
      </c>
      <c r="O19" s="135">
        <v>0</v>
      </c>
      <c r="P19" s="138">
        <v>0</v>
      </c>
      <c r="Q19" s="138">
        <v>0</v>
      </c>
      <c r="R19" s="135">
        <v>0</v>
      </c>
      <c r="S19" s="139">
        <v>0</v>
      </c>
      <c r="T19" s="139">
        <v>0</v>
      </c>
      <c r="U19" s="139">
        <v>0</v>
      </c>
      <c r="V19" s="139">
        <v>0</v>
      </c>
      <c r="W19" s="139">
        <v>0</v>
      </c>
    </row>
    <row r="20" spans="1:23" ht="34.5">
      <c r="A20" s="130">
        <v>12</v>
      </c>
      <c r="B20" s="132" t="s">
        <v>267</v>
      </c>
      <c r="C20" s="129"/>
      <c r="D20" s="135">
        <v>0</v>
      </c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36">
        <v>0</v>
      </c>
      <c r="K20" s="137">
        <v>0</v>
      </c>
      <c r="L20" s="135">
        <v>0</v>
      </c>
      <c r="M20" s="135">
        <v>0</v>
      </c>
      <c r="N20" s="135">
        <v>0</v>
      </c>
      <c r="O20" s="135">
        <v>0</v>
      </c>
      <c r="P20" s="138">
        <v>0</v>
      </c>
      <c r="Q20" s="138">
        <v>0</v>
      </c>
      <c r="R20" s="135">
        <v>0</v>
      </c>
      <c r="S20" s="139">
        <v>0</v>
      </c>
      <c r="T20" s="139">
        <v>0</v>
      </c>
      <c r="U20" s="139">
        <v>155</v>
      </c>
      <c r="V20" s="139">
        <v>0</v>
      </c>
      <c r="W20" s="139">
        <v>0</v>
      </c>
    </row>
    <row r="21" spans="1:23" ht="34.5">
      <c r="A21" s="130">
        <v>13</v>
      </c>
      <c r="B21" s="132" t="s">
        <v>215</v>
      </c>
      <c r="C21" s="129"/>
      <c r="D21" s="135">
        <v>0</v>
      </c>
      <c r="E21" s="135">
        <v>0</v>
      </c>
      <c r="F21" s="135">
        <v>0</v>
      </c>
      <c r="G21" s="135">
        <v>0</v>
      </c>
      <c r="H21" s="135">
        <v>0</v>
      </c>
      <c r="I21" s="135">
        <v>0</v>
      </c>
      <c r="J21" s="136">
        <v>0</v>
      </c>
      <c r="K21" s="137">
        <v>0</v>
      </c>
      <c r="L21" s="135">
        <v>0</v>
      </c>
      <c r="M21" s="135">
        <v>0</v>
      </c>
      <c r="N21" s="135">
        <v>0</v>
      </c>
      <c r="O21" s="135">
        <v>0</v>
      </c>
      <c r="P21" s="138">
        <v>0</v>
      </c>
      <c r="Q21" s="138">
        <v>0</v>
      </c>
      <c r="R21" s="135">
        <v>0</v>
      </c>
      <c r="S21" s="139">
        <v>0</v>
      </c>
      <c r="T21" s="139">
        <v>0</v>
      </c>
      <c r="U21" s="139">
        <v>0</v>
      </c>
      <c r="V21" s="139">
        <v>0</v>
      </c>
      <c r="W21" s="139">
        <v>0</v>
      </c>
    </row>
    <row r="22" spans="1:23" ht="34.5">
      <c r="A22" s="130">
        <v>14</v>
      </c>
      <c r="B22" s="132" t="s">
        <v>268</v>
      </c>
      <c r="C22" s="129"/>
      <c r="D22" s="135">
        <v>1</v>
      </c>
      <c r="E22" s="135">
        <v>0</v>
      </c>
      <c r="F22" s="135">
        <v>2</v>
      </c>
      <c r="G22" s="135">
        <v>63</v>
      </c>
      <c r="H22" s="135">
        <v>132</v>
      </c>
      <c r="I22" s="135">
        <v>0</v>
      </c>
      <c r="J22" s="136">
        <v>0</v>
      </c>
      <c r="K22" s="137">
        <v>0</v>
      </c>
      <c r="L22" s="135">
        <v>0</v>
      </c>
      <c r="M22" s="135">
        <v>132</v>
      </c>
      <c r="N22" s="135">
        <v>0</v>
      </c>
      <c r="O22" s="135">
        <v>0</v>
      </c>
      <c r="P22" s="138">
        <v>0</v>
      </c>
      <c r="Q22" s="138">
        <v>0</v>
      </c>
      <c r="R22" s="135">
        <v>13</v>
      </c>
      <c r="S22" s="139">
        <v>0</v>
      </c>
      <c r="T22" s="139">
        <v>22</v>
      </c>
      <c r="U22" s="139">
        <v>92</v>
      </c>
      <c r="V22" s="139">
        <v>0</v>
      </c>
      <c r="W22" s="139">
        <v>0</v>
      </c>
    </row>
    <row r="23" spans="1:23" ht="34.5">
      <c r="A23" s="130">
        <v>15</v>
      </c>
      <c r="B23" s="132" t="s">
        <v>269</v>
      </c>
      <c r="C23" s="129"/>
      <c r="D23" s="135">
        <v>1</v>
      </c>
      <c r="E23" s="135">
        <v>0</v>
      </c>
      <c r="F23" s="135">
        <v>0</v>
      </c>
      <c r="G23" s="135">
        <v>2</v>
      </c>
      <c r="H23" s="135">
        <v>0</v>
      </c>
      <c r="I23" s="135">
        <v>0</v>
      </c>
      <c r="J23" s="136">
        <v>0</v>
      </c>
      <c r="K23" s="137">
        <v>0</v>
      </c>
      <c r="L23" s="135">
        <v>0</v>
      </c>
      <c r="M23" s="135">
        <v>0</v>
      </c>
      <c r="N23" s="135">
        <v>0</v>
      </c>
      <c r="O23" s="135">
        <v>0</v>
      </c>
      <c r="P23" s="138">
        <v>0</v>
      </c>
      <c r="Q23" s="138">
        <v>0</v>
      </c>
      <c r="R23" s="135">
        <v>19</v>
      </c>
      <c r="S23" s="139">
        <v>0</v>
      </c>
      <c r="T23" s="139">
        <v>0</v>
      </c>
      <c r="U23" s="139">
        <v>142</v>
      </c>
      <c r="V23" s="139">
        <v>0</v>
      </c>
      <c r="W23" s="139">
        <v>0</v>
      </c>
    </row>
    <row r="24" spans="1:23" ht="34.5">
      <c r="A24" s="130">
        <v>16</v>
      </c>
      <c r="B24" s="132" t="s">
        <v>216</v>
      </c>
      <c r="C24" s="129"/>
      <c r="D24" s="135">
        <v>1</v>
      </c>
      <c r="E24" s="135">
        <v>0</v>
      </c>
      <c r="F24" s="135">
        <v>0</v>
      </c>
      <c r="G24" s="135">
        <v>0</v>
      </c>
      <c r="H24" s="135">
        <v>0</v>
      </c>
      <c r="I24" s="135">
        <v>0</v>
      </c>
      <c r="J24" s="136">
        <v>0</v>
      </c>
      <c r="K24" s="137">
        <v>0</v>
      </c>
      <c r="L24" s="135">
        <v>0</v>
      </c>
      <c r="M24" s="135">
        <v>0</v>
      </c>
      <c r="N24" s="135">
        <v>0</v>
      </c>
      <c r="O24" s="135">
        <v>0</v>
      </c>
      <c r="P24" s="138">
        <v>0</v>
      </c>
      <c r="Q24" s="138">
        <v>0</v>
      </c>
      <c r="R24" s="135">
        <v>0</v>
      </c>
      <c r="S24" s="139">
        <v>0</v>
      </c>
      <c r="T24" s="139">
        <v>0</v>
      </c>
      <c r="U24" s="139">
        <v>183</v>
      </c>
      <c r="V24" s="139">
        <v>0</v>
      </c>
      <c r="W24" s="139">
        <v>0</v>
      </c>
    </row>
    <row r="25" spans="1:23" ht="15">
      <c r="A25" s="349" t="s">
        <v>38</v>
      </c>
      <c r="B25" s="352" t="s">
        <v>219</v>
      </c>
      <c r="C25" s="288"/>
      <c r="D25" s="299" t="s">
        <v>134</v>
      </c>
      <c r="E25" s="299" t="s">
        <v>135</v>
      </c>
      <c r="F25" s="299" t="s">
        <v>136</v>
      </c>
      <c r="G25" s="346" t="s">
        <v>39</v>
      </c>
      <c r="H25" s="347"/>
      <c r="I25" s="347"/>
      <c r="J25" s="347"/>
      <c r="K25" s="348"/>
      <c r="L25" s="285" t="s">
        <v>137</v>
      </c>
      <c r="M25" s="285" t="s">
        <v>142</v>
      </c>
      <c r="N25" s="285" t="s">
        <v>138</v>
      </c>
      <c r="O25" s="285" t="s">
        <v>139</v>
      </c>
      <c r="P25" s="340" t="s">
        <v>40</v>
      </c>
      <c r="Q25" s="340" t="s">
        <v>41</v>
      </c>
      <c r="R25" s="285" t="s">
        <v>143</v>
      </c>
      <c r="S25" s="343" t="s">
        <v>144</v>
      </c>
      <c r="T25" s="344"/>
      <c r="U25" s="344"/>
      <c r="V25" s="344"/>
      <c r="W25" s="345"/>
    </row>
    <row r="26" spans="1:23" ht="15">
      <c r="A26" s="350"/>
      <c r="B26" s="353"/>
      <c r="C26" s="289"/>
      <c r="D26" s="300"/>
      <c r="E26" s="300"/>
      <c r="F26" s="300"/>
      <c r="G26" s="299" t="s">
        <v>140</v>
      </c>
      <c r="H26" s="299" t="s">
        <v>141</v>
      </c>
      <c r="I26" s="252" t="s">
        <v>42</v>
      </c>
      <c r="J26" s="253"/>
      <c r="K26" s="254"/>
      <c r="L26" s="286"/>
      <c r="M26" s="286"/>
      <c r="N26" s="286"/>
      <c r="O26" s="286"/>
      <c r="P26" s="341"/>
      <c r="Q26" s="341"/>
      <c r="R26" s="286"/>
      <c r="S26" s="339" t="s">
        <v>145</v>
      </c>
      <c r="T26" s="339" t="s">
        <v>146</v>
      </c>
      <c r="U26" s="339" t="s">
        <v>147</v>
      </c>
      <c r="V26" s="339" t="s">
        <v>218</v>
      </c>
      <c r="W26" s="339" t="s">
        <v>148</v>
      </c>
    </row>
    <row r="27" spans="1:23" ht="15">
      <c r="A27" s="350"/>
      <c r="B27" s="353"/>
      <c r="C27" s="289"/>
      <c r="D27" s="300"/>
      <c r="E27" s="300"/>
      <c r="F27" s="300"/>
      <c r="G27" s="300"/>
      <c r="H27" s="300"/>
      <c r="I27" s="299" t="s">
        <v>43</v>
      </c>
      <c r="J27" s="355" t="s">
        <v>44</v>
      </c>
      <c r="K27" s="356"/>
      <c r="L27" s="286"/>
      <c r="M27" s="286"/>
      <c r="N27" s="286"/>
      <c r="O27" s="286"/>
      <c r="P27" s="341"/>
      <c r="Q27" s="341"/>
      <c r="R27" s="286"/>
      <c r="S27" s="339"/>
      <c r="T27" s="339"/>
      <c r="U27" s="339"/>
      <c r="V27" s="339"/>
      <c r="W27" s="339"/>
    </row>
    <row r="28" spans="1:23" ht="15">
      <c r="A28" s="351"/>
      <c r="B28" s="354"/>
      <c r="C28" s="290"/>
      <c r="D28" s="301"/>
      <c r="E28" s="301"/>
      <c r="F28" s="301"/>
      <c r="G28" s="301"/>
      <c r="H28" s="301"/>
      <c r="I28" s="301"/>
      <c r="J28" s="75" t="s">
        <v>45</v>
      </c>
      <c r="K28" s="79" t="s">
        <v>46</v>
      </c>
      <c r="L28" s="287"/>
      <c r="M28" s="287"/>
      <c r="N28" s="287"/>
      <c r="O28" s="287"/>
      <c r="P28" s="342"/>
      <c r="Q28" s="342"/>
      <c r="R28" s="287"/>
      <c r="S28" s="339"/>
      <c r="T28" s="339"/>
      <c r="U28" s="339"/>
      <c r="V28" s="339"/>
      <c r="W28" s="339"/>
    </row>
    <row r="29" spans="1:23" ht="34.5">
      <c r="A29" s="130">
        <v>17</v>
      </c>
      <c r="B29" s="132" t="s">
        <v>249</v>
      </c>
      <c r="C29" s="129"/>
      <c r="D29" s="135">
        <v>0</v>
      </c>
      <c r="E29" s="135">
        <v>0</v>
      </c>
      <c r="F29" s="135">
        <v>0</v>
      </c>
      <c r="G29" s="135">
        <v>0</v>
      </c>
      <c r="H29" s="135">
        <v>0</v>
      </c>
      <c r="I29" s="135">
        <v>0</v>
      </c>
      <c r="J29" s="136">
        <v>0</v>
      </c>
      <c r="K29" s="137">
        <v>0</v>
      </c>
      <c r="L29" s="135">
        <v>0</v>
      </c>
      <c r="M29" s="135">
        <v>0</v>
      </c>
      <c r="N29" s="135">
        <v>0</v>
      </c>
      <c r="O29" s="135">
        <v>0</v>
      </c>
      <c r="P29" s="138">
        <v>0</v>
      </c>
      <c r="Q29" s="138">
        <v>0</v>
      </c>
      <c r="R29" s="135">
        <v>0</v>
      </c>
      <c r="S29" s="139">
        <v>0</v>
      </c>
      <c r="T29" s="139">
        <v>0</v>
      </c>
      <c r="U29" s="139">
        <v>34</v>
      </c>
      <c r="V29" s="139">
        <v>0</v>
      </c>
      <c r="W29" s="139">
        <v>0</v>
      </c>
    </row>
    <row r="30" spans="1:23" ht="34.5">
      <c r="A30" s="130">
        <v>18</v>
      </c>
      <c r="B30" s="132" t="s">
        <v>250</v>
      </c>
      <c r="C30" s="129"/>
      <c r="D30" s="135">
        <v>0</v>
      </c>
      <c r="E30" s="135">
        <v>0</v>
      </c>
      <c r="F30" s="135">
        <v>0</v>
      </c>
      <c r="G30" s="135">
        <v>0</v>
      </c>
      <c r="H30" s="135">
        <v>7</v>
      </c>
      <c r="I30" s="135">
        <v>0</v>
      </c>
      <c r="J30" s="136">
        <v>0</v>
      </c>
      <c r="K30" s="137">
        <v>0</v>
      </c>
      <c r="L30" s="135">
        <v>0</v>
      </c>
      <c r="M30" s="135">
        <v>0</v>
      </c>
      <c r="N30" s="135">
        <v>0</v>
      </c>
      <c r="O30" s="135">
        <v>0</v>
      </c>
      <c r="P30" s="138">
        <v>0</v>
      </c>
      <c r="Q30" s="138">
        <v>0</v>
      </c>
      <c r="R30" s="135">
        <v>6</v>
      </c>
      <c r="S30" s="139">
        <v>0</v>
      </c>
      <c r="T30" s="139">
        <v>0</v>
      </c>
      <c r="U30" s="139">
        <v>18</v>
      </c>
      <c r="V30" s="139">
        <v>0</v>
      </c>
      <c r="W30" s="139">
        <v>0</v>
      </c>
    </row>
    <row r="31" spans="1:23" ht="51.75">
      <c r="A31" s="130">
        <v>19</v>
      </c>
      <c r="B31" s="132" t="s">
        <v>270</v>
      </c>
      <c r="C31" s="129"/>
      <c r="D31" s="135">
        <v>0</v>
      </c>
      <c r="E31" s="135">
        <v>0</v>
      </c>
      <c r="F31" s="135">
        <v>0</v>
      </c>
      <c r="G31" s="135">
        <v>0</v>
      </c>
      <c r="H31" s="135">
        <v>0</v>
      </c>
      <c r="I31" s="135">
        <v>0</v>
      </c>
      <c r="J31" s="136">
        <v>0</v>
      </c>
      <c r="K31" s="137">
        <v>0</v>
      </c>
      <c r="L31" s="135">
        <v>0</v>
      </c>
      <c r="M31" s="135">
        <v>0</v>
      </c>
      <c r="N31" s="135">
        <v>0</v>
      </c>
      <c r="O31" s="135">
        <v>0</v>
      </c>
      <c r="P31" s="138">
        <v>0</v>
      </c>
      <c r="Q31" s="138">
        <v>0</v>
      </c>
      <c r="R31" s="135">
        <v>196</v>
      </c>
      <c r="S31" s="139">
        <v>0</v>
      </c>
      <c r="T31" s="139">
        <v>0</v>
      </c>
      <c r="U31" s="139">
        <v>108</v>
      </c>
      <c r="V31" s="139">
        <v>0</v>
      </c>
      <c r="W31" s="139">
        <v>0</v>
      </c>
    </row>
    <row r="32" spans="1:23" ht="51.75">
      <c r="A32" s="130">
        <v>20</v>
      </c>
      <c r="B32" s="132" t="s">
        <v>271</v>
      </c>
      <c r="C32" s="129"/>
      <c r="D32" s="135">
        <v>0</v>
      </c>
      <c r="E32" s="135">
        <v>0</v>
      </c>
      <c r="F32" s="135">
        <v>0</v>
      </c>
      <c r="G32" s="135">
        <v>0</v>
      </c>
      <c r="H32" s="135">
        <v>0</v>
      </c>
      <c r="I32" s="135">
        <v>0</v>
      </c>
      <c r="J32" s="136">
        <v>0</v>
      </c>
      <c r="K32" s="137">
        <v>0</v>
      </c>
      <c r="L32" s="135">
        <v>0</v>
      </c>
      <c r="M32" s="135">
        <v>0</v>
      </c>
      <c r="N32" s="135">
        <v>0</v>
      </c>
      <c r="O32" s="135">
        <v>0</v>
      </c>
      <c r="P32" s="138">
        <v>0</v>
      </c>
      <c r="Q32" s="138">
        <v>0</v>
      </c>
      <c r="R32" s="135">
        <v>209</v>
      </c>
      <c r="S32" s="139">
        <v>0</v>
      </c>
      <c r="T32" s="139">
        <v>0</v>
      </c>
      <c r="U32" s="139">
        <v>71</v>
      </c>
      <c r="V32" s="139">
        <v>0</v>
      </c>
      <c r="W32" s="139">
        <v>0</v>
      </c>
    </row>
    <row r="33" spans="1:23" ht="51.75">
      <c r="A33" s="130">
        <v>21</v>
      </c>
      <c r="B33" s="132" t="s">
        <v>217</v>
      </c>
      <c r="C33" s="129"/>
      <c r="D33" s="135">
        <v>0</v>
      </c>
      <c r="E33" s="135">
        <v>0</v>
      </c>
      <c r="F33" s="135">
        <v>0</v>
      </c>
      <c r="G33" s="135">
        <v>0</v>
      </c>
      <c r="H33" s="135">
        <v>0</v>
      </c>
      <c r="I33" s="135">
        <v>0</v>
      </c>
      <c r="J33" s="136">
        <v>0</v>
      </c>
      <c r="K33" s="137">
        <v>0</v>
      </c>
      <c r="L33" s="135">
        <v>0</v>
      </c>
      <c r="M33" s="135">
        <v>0</v>
      </c>
      <c r="N33" s="135">
        <v>0</v>
      </c>
      <c r="O33" s="135">
        <v>0</v>
      </c>
      <c r="P33" s="138">
        <v>0</v>
      </c>
      <c r="Q33" s="138">
        <v>0</v>
      </c>
      <c r="R33" s="135">
        <v>72</v>
      </c>
      <c r="S33" s="139">
        <v>0</v>
      </c>
      <c r="T33" s="139">
        <v>0</v>
      </c>
      <c r="U33" s="139">
        <v>32</v>
      </c>
      <c r="V33" s="139">
        <v>0</v>
      </c>
      <c r="W33" s="139">
        <v>0</v>
      </c>
    </row>
    <row r="34" spans="1:23" ht="51.75">
      <c r="A34" s="130">
        <v>22</v>
      </c>
      <c r="B34" s="132" t="s">
        <v>273</v>
      </c>
      <c r="C34" s="129"/>
      <c r="D34" s="135">
        <v>1</v>
      </c>
      <c r="E34" s="135">
        <v>0</v>
      </c>
      <c r="F34" s="135">
        <v>1</v>
      </c>
      <c r="G34" s="135">
        <v>36</v>
      </c>
      <c r="H34" s="135">
        <v>298</v>
      </c>
      <c r="I34" s="135">
        <v>0</v>
      </c>
      <c r="J34" s="136">
        <v>0</v>
      </c>
      <c r="K34" s="137">
        <v>0</v>
      </c>
      <c r="L34" s="135">
        <v>0</v>
      </c>
      <c r="M34" s="135">
        <v>0</v>
      </c>
      <c r="N34" s="135">
        <v>298</v>
      </c>
      <c r="O34" s="135">
        <v>0</v>
      </c>
      <c r="P34" s="138">
        <v>0</v>
      </c>
      <c r="Q34" s="138">
        <v>0</v>
      </c>
      <c r="R34" s="135">
        <v>0</v>
      </c>
      <c r="S34" s="139">
        <v>0</v>
      </c>
      <c r="T34" s="139">
        <v>0</v>
      </c>
      <c r="U34" s="139">
        <v>0</v>
      </c>
      <c r="V34" s="139">
        <v>0</v>
      </c>
      <c r="W34" s="139">
        <v>0</v>
      </c>
    </row>
    <row r="35" spans="1:23" ht="51.75">
      <c r="A35" s="130">
        <v>23</v>
      </c>
      <c r="B35" s="132" t="s">
        <v>251</v>
      </c>
      <c r="C35" s="129"/>
      <c r="D35" s="135">
        <v>0</v>
      </c>
      <c r="E35" s="135">
        <v>0</v>
      </c>
      <c r="F35" s="135">
        <v>10</v>
      </c>
      <c r="G35" s="135">
        <v>16</v>
      </c>
      <c r="H35" s="135">
        <v>94</v>
      </c>
      <c r="I35" s="135">
        <v>0</v>
      </c>
      <c r="J35" s="136">
        <v>0</v>
      </c>
      <c r="K35" s="137">
        <v>0</v>
      </c>
      <c r="L35" s="135">
        <v>0</v>
      </c>
      <c r="M35" s="135">
        <v>0</v>
      </c>
      <c r="N35" s="135">
        <v>94</v>
      </c>
      <c r="O35" s="135">
        <v>0</v>
      </c>
      <c r="P35" s="138">
        <v>0</v>
      </c>
      <c r="Q35" s="138">
        <v>0</v>
      </c>
      <c r="R35" s="135">
        <v>411</v>
      </c>
      <c r="S35" s="139">
        <v>0</v>
      </c>
      <c r="T35" s="139">
        <v>0</v>
      </c>
      <c r="U35" s="139">
        <v>90</v>
      </c>
      <c r="V35" s="139">
        <v>0</v>
      </c>
      <c r="W35" s="139">
        <v>0</v>
      </c>
    </row>
    <row r="36" spans="1:23" ht="54.75" customHeight="1">
      <c r="A36" s="130">
        <v>24</v>
      </c>
      <c r="B36" s="132" t="s">
        <v>252</v>
      </c>
      <c r="C36" s="129"/>
      <c r="D36" s="135">
        <v>3</v>
      </c>
      <c r="E36" s="135">
        <v>0</v>
      </c>
      <c r="F36" s="135">
        <v>6</v>
      </c>
      <c r="G36" s="135">
        <v>6</v>
      </c>
      <c r="H36" s="135">
        <v>138</v>
      </c>
      <c r="I36" s="135">
        <v>0</v>
      </c>
      <c r="J36" s="136">
        <v>0</v>
      </c>
      <c r="K36" s="137">
        <v>0</v>
      </c>
      <c r="L36" s="135">
        <v>0</v>
      </c>
      <c r="M36" s="135">
        <v>0</v>
      </c>
      <c r="N36" s="135">
        <v>138</v>
      </c>
      <c r="O36" s="135">
        <v>0</v>
      </c>
      <c r="P36" s="138">
        <v>0</v>
      </c>
      <c r="Q36" s="138">
        <v>0</v>
      </c>
      <c r="R36" s="135">
        <v>288</v>
      </c>
      <c r="S36" s="139">
        <v>0</v>
      </c>
      <c r="T36" s="139">
        <v>0</v>
      </c>
      <c r="U36" s="139">
        <v>42</v>
      </c>
      <c r="V36" s="139">
        <v>0</v>
      </c>
      <c r="W36" s="139">
        <v>0</v>
      </c>
    </row>
    <row r="37" spans="1:23" ht="51" customHeight="1">
      <c r="A37" s="130">
        <v>25</v>
      </c>
      <c r="B37" s="132" t="s">
        <v>272</v>
      </c>
      <c r="C37" s="129"/>
      <c r="D37" s="135">
        <v>1</v>
      </c>
      <c r="E37" s="135">
        <v>0</v>
      </c>
      <c r="F37" s="135">
        <v>0</v>
      </c>
      <c r="G37" s="135">
        <v>0</v>
      </c>
      <c r="H37" s="135">
        <v>0</v>
      </c>
      <c r="I37" s="135">
        <v>0</v>
      </c>
      <c r="J37" s="136">
        <v>0</v>
      </c>
      <c r="K37" s="137">
        <v>0</v>
      </c>
      <c r="L37" s="135">
        <v>0</v>
      </c>
      <c r="M37" s="135">
        <v>0</v>
      </c>
      <c r="N37" s="135">
        <v>0</v>
      </c>
      <c r="O37" s="135">
        <v>0</v>
      </c>
      <c r="P37" s="138">
        <v>0</v>
      </c>
      <c r="Q37" s="138">
        <v>0</v>
      </c>
      <c r="R37" s="135">
        <v>382</v>
      </c>
      <c r="S37" s="139">
        <v>0</v>
      </c>
      <c r="T37" s="139">
        <v>0</v>
      </c>
      <c r="U37" s="139">
        <v>83</v>
      </c>
      <c r="V37" s="139">
        <v>0</v>
      </c>
      <c r="W37" s="139">
        <v>0</v>
      </c>
    </row>
    <row r="38" spans="1:23" ht="33" customHeight="1">
      <c r="A38" s="130">
        <v>26</v>
      </c>
      <c r="B38" s="132" t="s">
        <v>253</v>
      </c>
      <c r="C38" s="129"/>
      <c r="D38" s="135">
        <v>0</v>
      </c>
      <c r="E38" s="135">
        <v>0</v>
      </c>
      <c r="F38" s="135">
        <v>0</v>
      </c>
      <c r="G38" s="135">
        <v>0</v>
      </c>
      <c r="H38" s="135">
        <v>113</v>
      </c>
      <c r="I38" s="135">
        <v>0</v>
      </c>
      <c r="J38" s="136">
        <v>0</v>
      </c>
      <c r="K38" s="137">
        <v>0</v>
      </c>
      <c r="L38" s="135">
        <v>0</v>
      </c>
      <c r="M38" s="135">
        <v>0</v>
      </c>
      <c r="N38" s="135">
        <v>113</v>
      </c>
      <c r="O38" s="135">
        <v>0</v>
      </c>
      <c r="P38" s="138">
        <v>0</v>
      </c>
      <c r="Q38" s="138">
        <v>0</v>
      </c>
      <c r="R38" s="135">
        <v>12</v>
      </c>
      <c r="S38" s="139">
        <v>0</v>
      </c>
      <c r="T38" s="139">
        <v>0</v>
      </c>
      <c r="U38" s="139">
        <v>0</v>
      </c>
      <c r="V38" s="139">
        <v>0</v>
      </c>
      <c r="W38" s="139">
        <v>0</v>
      </c>
    </row>
    <row r="39" spans="1:23" ht="23.25">
      <c r="A39" s="357" t="s">
        <v>220</v>
      </c>
      <c r="B39" s="357"/>
      <c r="C39" s="357"/>
      <c r="D39" s="139">
        <f aca="true" t="shared" si="0" ref="D39:W39">SUM(D10:D38)</f>
        <v>46</v>
      </c>
      <c r="E39" s="139">
        <f t="shared" si="0"/>
        <v>0</v>
      </c>
      <c r="F39" s="139">
        <f t="shared" si="0"/>
        <v>337</v>
      </c>
      <c r="G39" s="139">
        <f t="shared" si="0"/>
        <v>710</v>
      </c>
      <c r="H39" s="139">
        <f t="shared" si="0"/>
        <v>2333</v>
      </c>
      <c r="I39" s="139">
        <f t="shared" si="0"/>
        <v>41</v>
      </c>
      <c r="J39" s="139">
        <f t="shared" si="0"/>
        <v>1</v>
      </c>
      <c r="K39" s="139">
        <f t="shared" si="0"/>
        <v>2</v>
      </c>
      <c r="L39" s="139">
        <f t="shared" si="0"/>
        <v>0</v>
      </c>
      <c r="M39" s="139">
        <f t="shared" si="0"/>
        <v>1722</v>
      </c>
      <c r="N39" s="139">
        <f t="shared" si="0"/>
        <v>643</v>
      </c>
      <c r="O39" s="139">
        <f t="shared" si="0"/>
        <v>0</v>
      </c>
      <c r="P39" s="139">
        <f t="shared" si="0"/>
        <v>93</v>
      </c>
      <c r="Q39" s="139">
        <f t="shared" si="0"/>
        <v>0</v>
      </c>
      <c r="R39" s="139">
        <f t="shared" si="0"/>
        <v>1741</v>
      </c>
      <c r="S39" s="139">
        <f t="shared" si="0"/>
        <v>0</v>
      </c>
      <c r="T39" s="139">
        <f t="shared" si="0"/>
        <v>176</v>
      </c>
      <c r="U39" s="139">
        <f t="shared" si="0"/>
        <v>1187</v>
      </c>
      <c r="V39" s="139">
        <f t="shared" si="0"/>
        <v>174</v>
      </c>
      <c r="W39" s="139">
        <f t="shared" si="0"/>
        <v>101</v>
      </c>
    </row>
    <row r="40" spans="1:23" ht="23.25">
      <c r="A40" s="216"/>
      <c r="B40" s="216"/>
      <c r="C40" s="216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8"/>
      <c r="U40" s="218"/>
      <c r="V40" s="218"/>
      <c r="W40" s="218"/>
    </row>
    <row r="41" spans="1:23" ht="23.25">
      <c r="A41" s="71"/>
      <c r="B41" s="311" t="s">
        <v>256</v>
      </c>
      <c r="C41" s="311"/>
      <c r="D41" s="311"/>
      <c r="E41" s="311"/>
      <c r="F41" s="147"/>
      <c r="G41" s="148"/>
      <c r="H41" s="148"/>
      <c r="I41" s="148"/>
      <c r="J41" s="148"/>
      <c r="K41" s="148"/>
      <c r="L41" s="149"/>
      <c r="M41" s="148"/>
      <c r="N41" s="148"/>
      <c r="O41" s="148"/>
      <c r="P41" s="148"/>
      <c r="Q41" s="148"/>
      <c r="R41" s="148"/>
      <c r="S41" s="148"/>
      <c r="T41" s="311" t="s">
        <v>257</v>
      </c>
      <c r="U41" s="311"/>
      <c r="V41" s="311"/>
      <c r="W41" s="311"/>
    </row>
    <row r="42" spans="1:23" ht="15" customHeight="1">
      <c r="A42" s="71"/>
      <c r="B42" s="311"/>
      <c r="C42" s="311"/>
      <c r="D42" s="311"/>
      <c r="E42" s="311"/>
      <c r="F42" s="72"/>
      <c r="G42" s="73"/>
      <c r="H42" s="73"/>
      <c r="I42" s="73"/>
      <c r="J42" s="73"/>
      <c r="K42" s="73"/>
      <c r="L42" s="73"/>
      <c r="M42" s="74"/>
      <c r="N42" s="42"/>
      <c r="O42" s="34"/>
      <c r="P42" s="34"/>
      <c r="Q42" s="34"/>
      <c r="R42" s="34"/>
      <c r="S42" s="34"/>
      <c r="T42" s="311"/>
      <c r="U42" s="311"/>
      <c r="V42" s="311"/>
      <c r="W42" s="311"/>
    </row>
    <row r="43" spans="2:23" ht="15.75">
      <c r="B43" s="311"/>
      <c r="C43" s="311"/>
      <c r="D43" s="311"/>
      <c r="E43" s="311"/>
      <c r="N43" s="42"/>
      <c r="O43" s="34"/>
      <c r="P43" s="34"/>
      <c r="Q43" s="34"/>
      <c r="R43" s="34"/>
      <c r="S43" s="34"/>
      <c r="T43" s="311"/>
      <c r="U43" s="311"/>
      <c r="V43" s="311"/>
      <c r="W43" s="311"/>
    </row>
    <row r="44" spans="2:23" ht="15.75">
      <c r="B44" s="311"/>
      <c r="C44" s="311"/>
      <c r="D44" s="311"/>
      <c r="E44" s="311"/>
      <c r="N44" s="42"/>
      <c r="O44" s="34"/>
      <c r="P44" s="34"/>
      <c r="Q44" s="34"/>
      <c r="R44" s="34"/>
      <c r="S44" s="34"/>
      <c r="T44" s="311"/>
      <c r="U44" s="311"/>
      <c r="V44" s="311"/>
      <c r="W44" s="311"/>
    </row>
    <row r="45" spans="2:23" ht="15">
      <c r="B45" s="311"/>
      <c r="C45" s="311"/>
      <c r="D45" s="311"/>
      <c r="E45" s="311"/>
      <c r="N45" s="11"/>
      <c r="O45" s="34"/>
      <c r="P45" s="34"/>
      <c r="Q45" s="34"/>
      <c r="R45" s="34"/>
      <c r="S45" s="34"/>
      <c r="T45" s="311"/>
      <c r="U45" s="311"/>
      <c r="V45" s="311"/>
      <c r="W45" s="311"/>
    </row>
    <row r="46" spans="2:23" ht="15">
      <c r="B46" s="311"/>
      <c r="C46" s="311"/>
      <c r="D46" s="311"/>
      <c r="E46" s="311"/>
      <c r="N46" s="34"/>
      <c r="O46" s="34"/>
      <c r="P46" s="34"/>
      <c r="Q46" s="34"/>
      <c r="R46" s="34"/>
      <c r="S46" s="34"/>
      <c r="T46" s="311"/>
      <c r="U46" s="311"/>
      <c r="V46" s="311"/>
      <c r="W46" s="311"/>
    </row>
    <row r="47" spans="14:23" ht="18">
      <c r="N47" s="34"/>
      <c r="O47" s="34"/>
      <c r="P47" s="34"/>
      <c r="Q47" s="34"/>
      <c r="R47" s="34"/>
      <c r="S47" s="34"/>
      <c r="T47" s="34"/>
      <c r="U47" s="34"/>
      <c r="V47" s="34"/>
      <c r="W47" s="34"/>
    </row>
    <row r="48" spans="14:23" ht="18">
      <c r="N48" s="34"/>
      <c r="O48" s="34"/>
      <c r="P48" s="34"/>
      <c r="Q48" s="34"/>
      <c r="R48" s="34"/>
      <c r="S48" s="34"/>
      <c r="T48" s="34"/>
      <c r="U48" s="34"/>
      <c r="V48" s="34"/>
      <c r="W48" s="34"/>
    </row>
    <row r="49" spans="16:23" ht="15" customHeight="1">
      <c r="P49" s="34"/>
      <c r="Q49" s="34"/>
      <c r="R49" s="34"/>
      <c r="S49" s="34"/>
      <c r="T49" s="34"/>
      <c r="U49" s="34"/>
      <c r="V49" s="34"/>
      <c r="W49" s="34"/>
    </row>
    <row r="50" spans="16:23" ht="15" customHeight="1">
      <c r="P50" s="34"/>
      <c r="Q50" s="34"/>
      <c r="R50" s="34"/>
      <c r="S50" s="34"/>
      <c r="T50" s="34"/>
      <c r="U50" s="34"/>
      <c r="V50" s="34"/>
      <c r="W50" s="34"/>
    </row>
    <row r="51" spans="16:23" ht="15" customHeight="1">
      <c r="P51" s="34"/>
      <c r="Q51" s="34"/>
      <c r="R51" s="34"/>
      <c r="S51" s="34"/>
      <c r="T51" s="34"/>
      <c r="U51" s="34"/>
      <c r="V51" s="34"/>
      <c r="W51" s="34"/>
    </row>
    <row r="52" spans="16:23" ht="15" customHeight="1">
      <c r="P52" s="34"/>
      <c r="Q52" s="34"/>
      <c r="R52" s="34"/>
      <c r="S52" s="34"/>
      <c r="T52" s="34"/>
      <c r="U52" s="34"/>
      <c r="V52" s="34"/>
      <c r="W52" s="34"/>
    </row>
    <row r="53" spans="16:23" ht="17.25" customHeight="1">
      <c r="P53" s="34"/>
      <c r="Q53" s="34"/>
      <c r="R53" s="34"/>
      <c r="S53" s="34"/>
      <c r="T53" s="34"/>
      <c r="U53" s="34"/>
      <c r="V53" s="34"/>
      <c r="W53" s="34"/>
    </row>
    <row r="54" spans="16:23" ht="17.25" customHeight="1">
      <c r="P54" s="34"/>
      <c r="Q54" s="34"/>
      <c r="R54" s="34"/>
      <c r="S54" s="34"/>
      <c r="T54" s="34"/>
      <c r="U54" s="34"/>
      <c r="V54" s="34"/>
      <c r="W54" s="34"/>
    </row>
    <row r="55" spans="16:23" ht="18">
      <c r="P55" s="34"/>
      <c r="Q55" s="34"/>
      <c r="R55" s="34"/>
      <c r="S55" s="34"/>
      <c r="T55" s="34"/>
      <c r="U55" s="34"/>
      <c r="V55" s="34"/>
      <c r="W55" s="34"/>
    </row>
    <row r="56" spans="16:23" ht="18">
      <c r="P56" s="34"/>
      <c r="Q56" s="34"/>
      <c r="R56" s="34"/>
      <c r="S56" s="34"/>
      <c r="T56" s="34"/>
      <c r="U56" s="34"/>
      <c r="V56" s="34"/>
      <c r="W56" s="34"/>
    </row>
    <row r="57" spans="16:23" ht="18">
      <c r="P57" s="34"/>
      <c r="Q57" s="34"/>
      <c r="R57" s="34"/>
      <c r="S57" s="34"/>
      <c r="T57" s="34"/>
      <c r="U57" s="34"/>
      <c r="V57" s="34"/>
      <c r="W57" s="34"/>
    </row>
    <row r="58" spans="16:23" ht="18">
      <c r="P58" s="34"/>
      <c r="Q58" s="34"/>
      <c r="R58" s="34"/>
      <c r="S58" s="34"/>
      <c r="T58" s="34"/>
      <c r="U58" s="34"/>
      <c r="V58" s="34"/>
      <c r="W58" s="34"/>
    </row>
    <row r="59" spans="16:23" ht="18">
      <c r="P59" s="34"/>
      <c r="Q59" s="34"/>
      <c r="R59" s="34"/>
      <c r="S59" s="34"/>
      <c r="T59" s="34"/>
      <c r="U59" s="34"/>
      <c r="V59" s="34"/>
      <c r="W59" s="34"/>
    </row>
    <row r="60" spans="16:23" ht="18">
      <c r="P60" s="34"/>
      <c r="Q60" s="34"/>
      <c r="R60" s="34"/>
      <c r="S60" s="34"/>
      <c r="T60" s="34"/>
      <c r="U60" s="34"/>
      <c r="V60" s="34"/>
      <c r="W60" s="34"/>
    </row>
    <row r="61" spans="16:23" ht="18">
      <c r="P61" s="34"/>
      <c r="Q61" s="34"/>
      <c r="R61" s="34"/>
      <c r="S61" s="34"/>
      <c r="T61" s="34"/>
      <c r="U61" s="34"/>
      <c r="V61" s="34"/>
      <c r="W61" s="34"/>
    </row>
    <row r="62" spans="16:23" ht="18">
      <c r="P62" s="34"/>
      <c r="Q62" s="34"/>
      <c r="R62" s="34"/>
      <c r="S62" s="34"/>
      <c r="T62" s="34"/>
      <c r="U62" s="34"/>
      <c r="V62" s="34"/>
      <c r="W62" s="34"/>
    </row>
    <row r="63" spans="16:23" ht="18">
      <c r="P63" s="34"/>
      <c r="Q63" s="34"/>
      <c r="R63" s="34"/>
      <c r="S63" s="34"/>
      <c r="T63" s="34"/>
      <c r="U63" s="34"/>
      <c r="V63" s="34"/>
      <c r="W63" s="34"/>
    </row>
  </sheetData>
  <sheetProtection/>
  <mergeCells count="51">
    <mergeCell ref="I27:I28"/>
    <mergeCell ref="J27:K27"/>
    <mergeCell ref="R25:R28"/>
    <mergeCell ref="S25:W25"/>
    <mergeCell ref="G26:G28"/>
    <mergeCell ref="H26:H28"/>
    <mergeCell ref="I26:K26"/>
    <mergeCell ref="S26:S28"/>
    <mergeCell ref="T26:T28"/>
    <mergeCell ref="U26:U28"/>
    <mergeCell ref="V26:V28"/>
    <mergeCell ref="W26:W28"/>
    <mergeCell ref="L25:L28"/>
    <mergeCell ref="M25:M28"/>
    <mergeCell ref="N25:N28"/>
    <mergeCell ref="O25:O28"/>
    <mergeCell ref="P25:P28"/>
    <mergeCell ref="Q25:Q28"/>
    <mergeCell ref="B41:E46"/>
    <mergeCell ref="A25:A28"/>
    <mergeCell ref="B25:C28"/>
    <mergeCell ref="D25:D28"/>
    <mergeCell ref="E25:E28"/>
    <mergeCell ref="F25:F28"/>
    <mergeCell ref="A39:C39"/>
    <mergeCell ref="O6:O9"/>
    <mergeCell ref="G6:K6"/>
    <mergeCell ref="J8:K8"/>
    <mergeCell ref="N6:N9"/>
    <mergeCell ref="I8:I9"/>
    <mergeCell ref="I7:K7"/>
    <mergeCell ref="H7:H9"/>
    <mergeCell ref="G7:G9"/>
    <mergeCell ref="G25:K25"/>
    <mergeCell ref="L6:L9"/>
    <mergeCell ref="M6:M9"/>
    <mergeCell ref="D6:D9"/>
    <mergeCell ref="E6:E9"/>
    <mergeCell ref="A6:A9"/>
    <mergeCell ref="B6:C9"/>
    <mergeCell ref="F6:F9"/>
    <mergeCell ref="T41:W46"/>
    <mergeCell ref="V7:V9"/>
    <mergeCell ref="P6:P9"/>
    <mergeCell ref="W7:W9"/>
    <mergeCell ref="Q6:Q9"/>
    <mergeCell ref="R6:R9"/>
    <mergeCell ref="S6:W6"/>
    <mergeCell ref="S7:S9"/>
    <mergeCell ref="T7:T9"/>
    <mergeCell ref="U7:U9"/>
  </mergeCells>
  <printOptions horizontalCentered="1"/>
  <pageMargins left="0.25" right="0.25" top="0.75" bottom="0.75" header="0.3" footer="0.3"/>
  <pageSetup fitToHeight="2" horizontalDpi="600" verticalDpi="600" orientation="landscape" paperSize="9" scale="67" r:id="rId1"/>
  <rowBreaks count="1" manualBreakCount="1">
    <brk id="24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view="pageBreakPreview" zoomScale="145" zoomScaleSheetLayoutView="145" zoomScalePageLayoutView="0" workbookViewId="0" topLeftCell="A1">
      <selection activeCell="E6" sqref="E6:G6"/>
    </sheetView>
  </sheetViews>
  <sheetFormatPr defaultColWidth="9.140625" defaultRowHeight="15"/>
  <sheetData>
    <row r="1" spans="1:15" ht="18.75">
      <c r="A1" s="2"/>
      <c r="B1" s="134"/>
      <c r="C1" s="2"/>
      <c r="D1" s="11"/>
      <c r="E1" s="11"/>
      <c r="F1" s="57" t="s">
        <v>151</v>
      </c>
      <c r="G1" s="8"/>
      <c r="H1" s="8"/>
      <c r="I1" s="8"/>
      <c r="J1" s="8"/>
      <c r="K1" s="8"/>
      <c r="L1" s="11"/>
      <c r="M1" s="11"/>
      <c r="N1" s="34"/>
      <c r="O1" s="34"/>
    </row>
    <row r="2" spans="1:15" ht="18.75">
      <c r="A2" s="2"/>
      <c r="B2" s="134"/>
      <c r="C2" s="2"/>
      <c r="D2" s="11"/>
      <c r="E2" s="1" t="s">
        <v>225</v>
      </c>
      <c r="F2" s="57"/>
      <c r="G2" s="8"/>
      <c r="H2" s="8"/>
      <c r="I2" s="8"/>
      <c r="J2" s="8"/>
      <c r="K2" s="8"/>
      <c r="L2" s="11"/>
      <c r="M2" s="11"/>
      <c r="N2" s="34"/>
      <c r="O2" s="34"/>
    </row>
    <row r="3" spans="1:15" ht="21.75">
      <c r="A3" s="2"/>
      <c r="B3" s="134"/>
      <c r="C3" s="2"/>
      <c r="D3" s="11"/>
      <c r="E3" s="95" t="s">
        <v>275</v>
      </c>
      <c r="F3" s="57"/>
      <c r="G3" s="8"/>
      <c r="H3" s="8"/>
      <c r="I3" s="8"/>
      <c r="J3" s="8"/>
      <c r="K3" s="8"/>
      <c r="L3" s="11"/>
      <c r="M3" s="11"/>
      <c r="N3" s="34"/>
      <c r="O3" s="34"/>
    </row>
    <row r="4" spans="1:15" ht="18">
      <c r="A4" s="150"/>
      <c r="C4" s="150"/>
      <c r="D4" s="35" t="s">
        <v>243</v>
      </c>
      <c r="F4" s="37"/>
      <c r="G4" s="47"/>
      <c r="H4" s="47"/>
      <c r="I4" s="47"/>
      <c r="J4" s="47"/>
      <c r="K4" s="47"/>
      <c r="L4" s="37"/>
      <c r="M4" s="37"/>
      <c r="N4" s="1"/>
      <c r="O4" s="34"/>
    </row>
    <row r="5" spans="1:15" ht="18">
      <c r="A5" s="43"/>
      <c r="B5" s="151"/>
      <c r="C5" s="44"/>
      <c r="D5" s="44"/>
      <c r="E5" s="44"/>
      <c r="F5" s="44"/>
      <c r="G5" s="44"/>
      <c r="H5" s="44"/>
      <c r="I5" s="152"/>
      <c r="J5" s="152"/>
      <c r="K5" s="152"/>
      <c r="L5" s="152"/>
      <c r="M5" s="152"/>
      <c r="N5" s="34"/>
      <c r="O5" s="34"/>
    </row>
    <row r="6" spans="1:15" ht="27.75" customHeight="1">
      <c r="A6" s="359" t="s">
        <v>0</v>
      </c>
      <c r="B6" s="360"/>
      <c r="C6" s="361"/>
      <c r="D6" s="299" t="s">
        <v>47</v>
      </c>
      <c r="E6" s="252" t="s">
        <v>48</v>
      </c>
      <c r="F6" s="253"/>
      <c r="G6" s="254"/>
      <c r="H6" s="252" t="s">
        <v>49</v>
      </c>
      <c r="I6" s="253"/>
      <c r="J6" s="254"/>
      <c r="K6" s="368" t="s">
        <v>50</v>
      </c>
      <c r="L6" s="370" t="s">
        <v>214</v>
      </c>
      <c r="M6" s="299" t="s">
        <v>51</v>
      </c>
      <c r="N6" s="34"/>
      <c r="O6" s="34"/>
    </row>
    <row r="7" spans="1:15" ht="25.5" customHeight="1">
      <c r="A7" s="362"/>
      <c r="B7" s="363"/>
      <c r="C7" s="364"/>
      <c r="D7" s="301"/>
      <c r="E7" s="25" t="s">
        <v>52</v>
      </c>
      <c r="F7" s="25" t="s">
        <v>53</v>
      </c>
      <c r="G7" s="23" t="s">
        <v>13</v>
      </c>
      <c r="H7" s="55" t="s">
        <v>54</v>
      </c>
      <c r="I7" s="55" t="s">
        <v>55</v>
      </c>
      <c r="J7" s="23" t="s">
        <v>13</v>
      </c>
      <c r="K7" s="369"/>
      <c r="L7" s="371"/>
      <c r="M7" s="301"/>
      <c r="N7" s="34"/>
      <c r="O7" s="34"/>
    </row>
    <row r="8" spans="1:15" ht="15" customHeight="1">
      <c r="A8" s="365"/>
      <c r="B8" s="366"/>
      <c r="C8" s="367"/>
      <c r="D8" s="53"/>
      <c r="E8" s="53"/>
      <c r="F8" s="53"/>
      <c r="G8" s="53"/>
      <c r="H8" s="153"/>
      <c r="I8" s="53"/>
      <c r="J8" s="153"/>
      <c r="K8" s="153"/>
      <c r="L8" s="53"/>
      <c r="M8" s="153"/>
      <c r="N8" s="34"/>
      <c r="O8" s="34"/>
    </row>
    <row r="9" spans="1:15" ht="15" customHeight="1">
      <c r="A9" s="358" t="s">
        <v>221</v>
      </c>
      <c r="B9" s="358"/>
      <c r="C9" s="167"/>
      <c r="D9" s="168">
        <v>78</v>
      </c>
      <c r="E9" s="168">
        <v>267</v>
      </c>
      <c r="F9" s="168">
        <v>0</v>
      </c>
      <c r="G9" s="168">
        <f>SUM(E9:F9)</f>
        <v>267</v>
      </c>
      <c r="H9" s="168">
        <v>0</v>
      </c>
      <c r="I9" s="168">
        <v>0</v>
      </c>
      <c r="J9" s="168">
        <f>SUM(H9:H9)</f>
        <v>0</v>
      </c>
      <c r="K9" s="168">
        <v>0</v>
      </c>
      <c r="L9" s="168">
        <v>0</v>
      </c>
      <c r="M9" s="168">
        <f>SUM(G9,K9,J9,D9,L9)</f>
        <v>345</v>
      </c>
      <c r="N9" s="34"/>
      <c r="O9" s="34"/>
    </row>
    <row r="10" spans="1:15" ht="15" customHeight="1">
      <c r="A10" s="358" t="s">
        <v>222</v>
      </c>
      <c r="B10" s="358"/>
      <c r="C10" s="167"/>
      <c r="D10" s="168">
        <v>198</v>
      </c>
      <c r="E10" s="168">
        <v>28</v>
      </c>
      <c r="F10" s="168">
        <v>0</v>
      </c>
      <c r="G10" s="168">
        <f>SUM(E10:F10)</f>
        <v>28</v>
      </c>
      <c r="H10" s="168">
        <v>0</v>
      </c>
      <c r="I10" s="168">
        <v>0</v>
      </c>
      <c r="J10" s="168">
        <f>SUM(H10:H10)</f>
        <v>0</v>
      </c>
      <c r="K10" s="168">
        <v>82</v>
      </c>
      <c r="L10" s="168">
        <v>0</v>
      </c>
      <c r="M10" s="168">
        <f>SUM(G10,K10,J10,D10,L10)</f>
        <v>308</v>
      </c>
      <c r="N10" s="34"/>
      <c r="O10" s="34"/>
    </row>
    <row r="11" spans="1:15" ht="15" customHeight="1">
      <c r="A11" s="358" t="s">
        <v>223</v>
      </c>
      <c r="B11" s="358"/>
      <c r="C11" s="167"/>
      <c r="D11" s="168">
        <v>1542</v>
      </c>
      <c r="E11" s="168">
        <v>48</v>
      </c>
      <c r="F11" s="168">
        <v>0</v>
      </c>
      <c r="G11" s="168">
        <f>SUM(E11:F11)</f>
        <v>48</v>
      </c>
      <c r="H11" s="168">
        <v>0</v>
      </c>
      <c r="I11" s="168">
        <v>0</v>
      </c>
      <c r="J11" s="168">
        <f>SUM(H11:H11)</f>
        <v>0</v>
      </c>
      <c r="K11" s="168">
        <v>628</v>
      </c>
      <c r="L11" s="168">
        <v>0</v>
      </c>
      <c r="M11" s="168">
        <f>SUM(G11,K11,J11,D11,L11)</f>
        <v>2218</v>
      </c>
      <c r="N11" s="34"/>
      <c r="O11" s="34"/>
    </row>
    <row r="12" spans="1:15" ht="18">
      <c r="A12" s="358" t="s">
        <v>220</v>
      </c>
      <c r="B12" s="358"/>
      <c r="C12" s="167"/>
      <c r="D12" s="168">
        <f aca="true" t="shared" si="0" ref="D12:M12">SUM(D9:D11)</f>
        <v>1818</v>
      </c>
      <c r="E12" s="168">
        <f t="shared" si="0"/>
        <v>343</v>
      </c>
      <c r="F12" s="168">
        <f t="shared" si="0"/>
        <v>0</v>
      </c>
      <c r="G12" s="168">
        <f t="shared" si="0"/>
        <v>343</v>
      </c>
      <c r="H12" s="168">
        <f t="shared" si="0"/>
        <v>0</v>
      </c>
      <c r="I12" s="168">
        <f t="shared" si="0"/>
        <v>0</v>
      </c>
      <c r="J12" s="168">
        <f t="shared" si="0"/>
        <v>0</v>
      </c>
      <c r="K12" s="168">
        <f t="shared" si="0"/>
        <v>710</v>
      </c>
      <c r="L12" s="168">
        <f t="shared" si="0"/>
        <v>0</v>
      </c>
      <c r="M12" s="168">
        <f t="shared" si="0"/>
        <v>2871</v>
      </c>
      <c r="N12" s="34"/>
      <c r="O12" s="34"/>
    </row>
    <row r="13" spans="1:15" ht="18">
      <c r="A13" s="219"/>
      <c r="B13" s="219"/>
      <c r="C13" s="196"/>
      <c r="D13" s="220"/>
      <c r="E13" s="220"/>
      <c r="F13" s="220"/>
      <c r="G13" s="220"/>
      <c r="H13" s="220"/>
      <c r="I13" s="220"/>
      <c r="J13" s="221"/>
      <c r="K13" s="221"/>
      <c r="L13" s="221"/>
      <c r="M13" s="221"/>
      <c r="N13" s="34"/>
      <c r="O13" s="34"/>
    </row>
    <row r="14" spans="1:15" ht="15">
      <c r="A14" s="311" t="s">
        <v>256</v>
      </c>
      <c r="B14" s="311"/>
      <c r="C14" s="311"/>
      <c r="D14" s="311"/>
      <c r="J14" s="311" t="s">
        <v>257</v>
      </c>
      <c r="K14" s="311"/>
      <c r="L14" s="311"/>
      <c r="M14" s="311"/>
      <c r="N14" s="34"/>
      <c r="O14" s="34"/>
    </row>
    <row r="15" spans="1:15" ht="15">
      <c r="A15" s="311"/>
      <c r="B15" s="311"/>
      <c r="C15" s="311"/>
      <c r="D15" s="311"/>
      <c r="J15" s="311"/>
      <c r="K15" s="311"/>
      <c r="L15" s="311"/>
      <c r="M15" s="311"/>
      <c r="N15" s="34"/>
      <c r="O15" s="34"/>
    </row>
    <row r="16" spans="1:15" ht="15">
      <c r="A16" s="311"/>
      <c r="B16" s="311"/>
      <c r="C16" s="311"/>
      <c r="D16" s="311"/>
      <c r="J16" s="311"/>
      <c r="K16" s="311"/>
      <c r="L16" s="311"/>
      <c r="M16" s="311"/>
      <c r="N16" s="34"/>
      <c r="O16" s="34"/>
    </row>
    <row r="17" spans="1:15" ht="15">
      <c r="A17" s="311"/>
      <c r="B17" s="311"/>
      <c r="C17" s="311"/>
      <c r="D17" s="311"/>
      <c r="J17" s="311"/>
      <c r="K17" s="311"/>
      <c r="L17" s="311"/>
      <c r="M17" s="311"/>
      <c r="N17" s="34"/>
      <c r="O17" s="34"/>
    </row>
    <row r="18" spans="1:15" ht="15">
      <c r="A18" s="311"/>
      <c r="B18" s="311"/>
      <c r="C18" s="311"/>
      <c r="D18" s="311"/>
      <c r="J18" s="311"/>
      <c r="K18" s="311"/>
      <c r="L18" s="311"/>
      <c r="M18" s="311"/>
      <c r="N18" s="34"/>
      <c r="O18" s="34"/>
    </row>
    <row r="19" spans="1:15" ht="15">
      <c r="A19" s="311"/>
      <c r="B19" s="311"/>
      <c r="C19" s="311"/>
      <c r="D19" s="311"/>
      <c r="J19" s="311"/>
      <c r="K19" s="311"/>
      <c r="L19" s="311"/>
      <c r="M19" s="311"/>
      <c r="N19" s="34"/>
      <c r="O19" s="34"/>
    </row>
    <row r="20" spans="14:15" ht="15">
      <c r="N20" s="34"/>
      <c r="O20" s="34"/>
    </row>
    <row r="30" ht="18.75" customHeight="1"/>
    <row r="55" ht="18">
      <c r="B55" s="133"/>
    </row>
  </sheetData>
  <sheetProtection/>
  <mergeCells count="13">
    <mergeCell ref="E6:G6"/>
    <mergeCell ref="A11:B11"/>
    <mergeCell ref="A12:B12"/>
    <mergeCell ref="A10:B10"/>
    <mergeCell ref="A14:D19"/>
    <mergeCell ref="A9:B9"/>
    <mergeCell ref="J14:M19"/>
    <mergeCell ref="A6:C8"/>
    <mergeCell ref="H6:J6"/>
    <mergeCell ref="K6:K7"/>
    <mergeCell ref="M6:M7"/>
    <mergeCell ref="L6:L7"/>
    <mergeCell ref="D6:D7"/>
  </mergeCells>
  <printOptions horizontalCentered="1"/>
  <pageMargins left="0.25" right="0.25" top="0.75" bottom="0.75" header="0.3" footer="0.3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view="pageBreakPreview" zoomScale="145" zoomScaleSheetLayoutView="145" zoomScalePageLayoutView="0" workbookViewId="0" topLeftCell="A10">
      <selection activeCell="A17" sqref="A17:D22"/>
    </sheetView>
  </sheetViews>
  <sheetFormatPr defaultColWidth="9.140625" defaultRowHeight="15"/>
  <sheetData>
    <row r="1" spans="1:13" ht="18">
      <c r="A1" s="6"/>
      <c r="B1" s="146"/>
      <c r="C1" s="375" t="s">
        <v>152</v>
      </c>
      <c r="D1" s="375"/>
      <c r="E1" s="375"/>
      <c r="F1" s="375"/>
      <c r="G1" s="375"/>
      <c r="H1" s="375"/>
      <c r="I1" s="375"/>
      <c r="J1" s="375"/>
      <c r="K1" s="152"/>
      <c r="L1" s="37"/>
      <c r="M1" s="37"/>
    </row>
    <row r="2" spans="1:13" ht="18">
      <c r="A2" s="6"/>
      <c r="B2" s="146"/>
      <c r="C2" s="176"/>
      <c r="D2" s="176"/>
      <c r="E2" s="1" t="s">
        <v>225</v>
      </c>
      <c r="F2" s="176"/>
      <c r="G2" s="176"/>
      <c r="H2" s="176"/>
      <c r="I2" s="176"/>
      <c r="J2" s="176"/>
      <c r="K2" s="152"/>
      <c r="L2" s="37"/>
      <c r="M2" s="37"/>
    </row>
    <row r="3" spans="1:13" ht="21.75">
      <c r="A3" s="6"/>
      <c r="B3" s="146"/>
      <c r="C3" s="176"/>
      <c r="D3" s="176"/>
      <c r="E3" s="95" t="s">
        <v>275</v>
      </c>
      <c r="F3" s="176"/>
      <c r="G3" s="176"/>
      <c r="H3" s="176"/>
      <c r="I3" s="176"/>
      <c r="J3" s="176"/>
      <c r="K3" s="152"/>
      <c r="L3" s="37"/>
      <c r="M3" s="37"/>
    </row>
    <row r="4" spans="1:13" ht="16.5">
      <c r="A4" s="150"/>
      <c r="B4" s="154"/>
      <c r="D4" s="150"/>
      <c r="E4" s="9" t="s">
        <v>244</v>
      </c>
      <c r="F4" s="150"/>
      <c r="G4" s="150"/>
      <c r="H4" s="150"/>
      <c r="I4" s="45"/>
      <c r="J4" s="152"/>
      <c r="K4" s="152"/>
      <c r="L4" s="45"/>
      <c r="M4" s="152"/>
    </row>
    <row r="5" spans="1:13" ht="16.5">
      <c r="A5" s="150"/>
      <c r="B5" s="154"/>
      <c r="C5" s="9"/>
      <c r="D5" s="150"/>
      <c r="E5" s="150"/>
      <c r="F5" s="150"/>
      <c r="G5" s="150"/>
      <c r="H5" s="150"/>
      <c r="I5" s="45"/>
      <c r="J5" s="152"/>
      <c r="K5" s="152"/>
      <c r="L5" s="45"/>
      <c r="M5" s="152"/>
    </row>
    <row r="6" spans="1:13" ht="15">
      <c r="A6" s="388" t="s">
        <v>38</v>
      </c>
      <c r="B6" s="391" t="s">
        <v>56</v>
      </c>
      <c r="C6" s="392"/>
      <c r="D6" s="385" t="s">
        <v>130</v>
      </c>
      <c r="E6" s="386"/>
      <c r="F6" s="386"/>
      <c r="G6" s="386"/>
      <c r="H6" s="386"/>
      <c r="I6" s="386"/>
      <c r="J6" s="387"/>
      <c r="K6" s="376" t="s">
        <v>6</v>
      </c>
      <c r="L6" s="377"/>
      <c r="M6" s="378"/>
    </row>
    <row r="7" spans="1:13" ht="15">
      <c r="A7" s="389"/>
      <c r="B7" s="393"/>
      <c r="C7" s="394"/>
      <c r="D7" s="372" t="s">
        <v>57</v>
      </c>
      <c r="E7" s="258"/>
      <c r="F7" s="355" t="s">
        <v>42</v>
      </c>
      <c r="G7" s="374"/>
      <c r="H7" s="356"/>
      <c r="I7" s="372" t="s">
        <v>58</v>
      </c>
      <c r="J7" s="258"/>
      <c r="K7" s="155"/>
      <c r="L7" s="152"/>
      <c r="M7" s="156"/>
    </row>
    <row r="8" spans="1:13" ht="15">
      <c r="A8" s="389"/>
      <c r="B8" s="393"/>
      <c r="C8" s="394"/>
      <c r="D8" s="373"/>
      <c r="E8" s="260"/>
      <c r="F8" s="299" t="s">
        <v>43</v>
      </c>
      <c r="G8" s="355" t="s">
        <v>44</v>
      </c>
      <c r="H8" s="356"/>
      <c r="I8" s="373"/>
      <c r="J8" s="260"/>
      <c r="K8" s="157"/>
      <c r="L8" s="158"/>
      <c r="M8" s="159"/>
    </row>
    <row r="9" spans="1:13" ht="15">
      <c r="A9" s="390"/>
      <c r="B9" s="395"/>
      <c r="C9" s="396"/>
      <c r="D9" s="23" t="s">
        <v>20</v>
      </c>
      <c r="E9" s="25" t="s">
        <v>59</v>
      </c>
      <c r="F9" s="301"/>
      <c r="G9" s="23" t="s">
        <v>45</v>
      </c>
      <c r="H9" s="23" t="s">
        <v>46</v>
      </c>
      <c r="I9" s="54" t="s">
        <v>20</v>
      </c>
      <c r="J9" s="25" t="s">
        <v>59</v>
      </c>
      <c r="K9" s="160"/>
      <c r="L9" s="161"/>
      <c r="M9" s="162"/>
    </row>
    <row r="10" spans="1:13" ht="23.25">
      <c r="A10" s="383">
        <v>1</v>
      </c>
      <c r="B10" s="379" t="s">
        <v>127</v>
      </c>
      <c r="C10" s="7" t="s">
        <v>128</v>
      </c>
      <c r="D10" s="169">
        <v>0</v>
      </c>
      <c r="E10" s="169">
        <v>0</v>
      </c>
      <c r="F10" s="144">
        <v>0</v>
      </c>
      <c r="G10" s="144">
        <v>0</v>
      </c>
      <c r="H10" s="144">
        <v>0</v>
      </c>
      <c r="I10" s="170">
        <v>0</v>
      </c>
      <c r="J10" s="169">
        <v>0</v>
      </c>
      <c r="K10" s="160"/>
      <c r="L10" s="161"/>
      <c r="M10" s="162"/>
    </row>
    <row r="11" spans="1:13" ht="23.25">
      <c r="A11" s="384"/>
      <c r="B11" s="380"/>
      <c r="C11" s="7" t="s">
        <v>129</v>
      </c>
      <c r="D11" s="171">
        <v>116</v>
      </c>
      <c r="E11" s="171">
        <v>124</v>
      </c>
      <c r="F11" s="144">
        <v>4</v>
      </c>
      <c r="G11" s="144">
        <v>2</v>
      </c>
      <c r="H11" s="144">
        <v>2</v>
      </c>
      <c r="I11" s="170">
        <v>82</v>
      </c>
      <c r="J11" s="169">
        <v>91</v>
      </c>
      <c r="K11" s="160"/>
      <c r="L11" s="161"/>
      <c r="M11" s="162"/>
    </row>
    <row r="12" spans="1:13" ht="23.25">
      <c r="A12" s="226">
        <v>2</v>
      </c>
      <c r="B12" s="164" t="s">
        <v>132</v>
      </c>
      <c r="C12" s="76"/>
      <c r="D12" s="172">
        <v>2315</v>
      </c>
      <c r="E12" s="172">
        <v>3508</v>
      </c>
      <c r="F12" s="173">
        <v>0</v>
      </c>
      <c r="G12" s="173">
        <v>0</v>
      </c>
      <c r="H12" s="173">
        <v>0</v>
      </c>
      <c r="I12" s="170">
        <v>628</v>
      </c>
      <c r="J12" s="170">
        <v>645</v>
      </c>
      <c r="K12" s="160"/>
      <c r="L12" s="161"/>
      <c r="M12" s="162"/>
    </row>
    <row r="13" spans="1:13" ht="23.25">
      <c r="A13" s="226">
        <v>3</v>
      </c>
      <c r="B13" s="164" t="s">
        <v>133</v>
      </c>
      <c r="C13" s="76"/>
      <c r="D13" s="172">
        <v>3</v>
      </c>
      <c r="E13" s="172">
        <v>11</v>
      </c>
      <c r="F13" s="173">
        <v>0</v>
      </c>
      <c r="G13" s="173">
        <v>0</v>
      </c>
      <c r="H13" s="173">
        <v>0</v>
      </c>
      <c r="I13" s="170">
        <v>0</v>
      </c>
      <c r="J13" s="170">
        <v>0</v>
      </c>
      <c r="K13" s="160"/>
      <c r="L13" s="161"/>
      <c r="M13" s="162"/>
    </row>
    <row r="14" spans="1:13" ht="23.25">
      <c r="A14" s="226">
        <v>4</v>
      </c>
      <c r="B14" s="165" t="s">
        <v>29</v>
      </c>
      <c r="C14" s="76"/>
      <c r="D14" s="172">
        <v>0</v>
      </c>
      <c r="E14" s="172">
        <v>0</v>
      </c>
      <c r="F14" s="173">
        <v>0</v>
      </c>
      <c r="G14" s="173">
        <v>0</v>
      </c>
      <c r="H14" s="173">
        <v>0</v>
      </c>
      <c r="I14" s="170">
        <v>0</v>
      </c>
      <c r="J14" s="170">
        <v>0</v>
      </c>
      <c r="K14" s="160"/>
      <c r="L14" s="161"/>
      <c r="M14" s="162"/>
    </row>
    <row r="15" spans="1:13" ht="23.25">
      <c r="A15" s="163"/>
      <c r="B15" s="381" t="s">
        <v>13</v>
      </c>
      <c r="C15" s="382"/>
      <c r="D15" s="173">
        <f aca="true" t="shared" si="0" ref="D15:J15">SUM(D10:D14)</f>
        <v>2434</v>
      </c>
      <c r="E15" s="173">
        <f t="shared" si="0"/>
        <v>3643</v>
      </c>
      <c r="F15" s="173">
        <f t="shared" si="0"/>
        <v>4</v>
      </c>
      <c r="G15" s="173">
        <f t="shared" si="0"/>
        <v>2</v>
      </c>
      <c r="H15" s="173">
        <f t="shared" si="0"/>
        <v>2</v>
      </c>
      <c r="I15" s="173">
        <f t="shared" si="0"/>
        <v>710</v>
      </c>
      <c r="J15" s="173">
        <f t="shared" si="0"/>
        <v>736</v>
      </c>
      <c r="K15" s="160"/>
      <c r="L15" s="161"/>
      <c r="M15" s="162"/>
    </row>
    <row r="16" spans="1:13" ht="23.25">
      <c r="A16" s="222"/>
      <c r="B16" s="6"/>
      <c r="C16" s="6"/>
      <c r="D16" s="223"/>
      <c r="E16" s="223"/>
      <c r="F16" s="223"/>
      <c r="G16" s="223"/>
      <c r="H16" s="223"/>
      <c r="I16" s="223"/>
      <c r="J16" s="224"/>
      <c r="K16" s="225"/>
      <c r="L16" s="225"/>
      <c r="M16" s="225"/>
    </row>
    <row r="17" spans="1:13" ht="15.75">
      <c r="A17" s="311" t="s">
        <v>256</v>
      </c>
      <c r="B17" s="311"/>
      <c r="C17" s="311"/>
      <c r="D17" s="311"/>
      <c r="E17" s="45"/>
      <c r="F17" s="45"/>
      <c r="G17" s="45"/>
      <c r="H17" s="11"/>
      <c r="I17" s="45"/>
      <c r="J17" s="311" t="s">
        <v>257</v>
      </c>
      <c r="K17" s="311"/>
      <c r="L17" s="311"/>
      <c r="M17" s="311"/>
    </row>
    <row r="18" spans="1:13" ht="15">
      <c r="A18" s="311"/>
      <c r="B18" s="311"/>
      <c r="C18" s="311"/>
      <c r="D18" s="311"/>
      <c r="J18" s="311"/>
      <c r="K18" s="311"/>
      <c r="L18" s="311"/>
      <c r="M18" s="311"/>
    </row>
    <row r="19" spans="1:13" ht="15">
      <c r="A19" s="311"/>
      <c r="B19" s="311"/>
      <c r="C19" s="311"/>
      <c r="D19" s="311"/>
      <c r="J19" s="311"/>
      <c r="K19" s="311"/>
      <c r="L19" s="311"/>
      <c r="M19" s="311"/>
    </row>
    <row r="20" spans="1:13" ht="15">
      <c r="A20" s="311"/>
      <c r="B20" s="311"/>
      <c r="C20" s="311"/>
      <c r="D20" s="311"/>
      <c r="J20" s="311"/>
      <c r="K20" s="311"/>
      <c r="L20" s="311"/>
      <c r="M20" s="311"/>
    </row>
    <row r="21" spans="1:13" ht="15">
      <c r="A21" s="311"/>
      <c r="B21" s="311"/>
      <c r="C21" s="311"/>
      <c r="D21" s="311"/>
      <c r="J21" s="311"/>
      <c r="K21" s="311"/>
      <c r="L21" s="311"/>
      <c r="M21" s="311"/>
    </row>
    <row r="22" spans="1:13" ht="15">
      <c r="A22" s="311"/>
      <c r="B22" s="311"/>
      <c r="C22" s="311"/>
      <c r="D22" s="311"/>
      <c r="J22" s="311"/>
      <c r="K22" s="311"/>
      <c r="L22" s="311"/>
      <c r="M22" s="311"/>
    </row>
  </sheetData>
  <sheetProtection/>
  <mergeCells count="15">
    <mergeCell ref="B10:B11"/>
    <mergeCell ref="B15:C15"/>
    <mergeCell ref="A17:D22"/>
    <mergeCell ref="A10:A11"/>
    <mergeCell ref="D6:J6"/>
    <mergeCell ref="F8:F9"/>
    <mergeCell ref="A6:A9"/>
    <mergeCell ref="B6:C9"/>
    <mergeCell ref="D7:E8"/>
    <mergeCell ref="F7:H7"/>
    <mergeCell ref="C1:J1"/>
    <mergeCell ref="I7:J8"/>
    <mergeCell ref="G8:H8"/>
    <mergeCell ref="J17:M22"/>
    <mergeCell ref="K6:M6"/>
  </mergeCells>
  <printOptions horizontalCentered="1"/>
  <pageMargins left="0.7" right="0.7" top="0.75" bottom="0.75" header="0.3" footer="0.3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view="pageBreakPreview" zoomScaleSheetLayoutView="100" zoomScalePageLayoutView="0" workbookViewId="0" topLeftCell="C1">
      <pane xSplit="18" ySplit="8" topLeftCell="U39" activePane="bottomRight" state="frozen"/>
      <selection pane="topLeft" activeCell="C1" sqref="C1"/>
      <selection pane="topRight" activeCell="U1" sqref="U1"/>
      <selection pane="bottomLeft" activeCell="C7" sqref="C7"/>
      <selection pane="bottomRight" activeCell="H42" sqref="H42"/>
    </sheetView>
  </sheetViews>
  <sheetFormatPr defaultColWidth="9.140625" defaultRowHeight="15"/>
  <sheetData>
    <row r="1" spans="1:20" ht="19.5">
      <c r="A1" s="14"/>
      <c r="B1" s="14"/>
      <c r="C1" s="60"/>
      <c r="D1" s="14"/>
      <c r="E1" s="14"/>
      <c r="G1" s="15"/>
      <c r="H1" s="57" t="s">
        <v>154</v>
      </c>
      <c r="I1" s="15"/>
      <c r="J1" s="14"/>
      <c r="K1" s="14"/>
      <c r="L1" s="14"/>
      <c r="M1" s="14"/>
      <c r="N1" s="61"/>
      <c r="O1" s="14"/>
      <c r="P1" s="14"/>
      <c r="Q1" s="14"/>
      <c r="R1" s="14"/>
      <c r="S1" s="14"/>
      <c r="T1" s="14"/>
    </row>
    <row r="2" spans="1:20" ht="19.5">
      <c r="A2" s="14"/>
      <c r="B2" s="14"/>
      <c r="C2" s="60"/>
      <c r="D2" s="14"/>
      <c r="F2" s="57"/>
      <c r="G2" s="1" t="s">
        <v>225</v>
      </c>
      <c r="H2" s="15"/>
      <c r="I2" s="15"/>
      <c r="J2" s="14"/>
      <c r="K2" s="14"/>
      <c r="L2" s="14"/>
      <c r="M2" s="14"/>
      <c r="N2" s="61"/>
      <c r="O2" s="14"/>
      <c r="P2" s="14"/>
      <c r="Q2" s="14"/>
      <c r="R2" s="14"/>
      <c r="S2" s="14"/>
      <c r="T2" s="14"/>
    </row>
    <row r="3" spans="1:20" ht="21.75">
      <c r="A3" s="14"/>
      <c r="B3" s="14"/>
      <c r="C3" s="60"/>
      <c r="D3" s="14"/>
      <c r="F3" s="57"/>
      <c r="G3" s="95" t="s">
        <v>275</v>
      </c>
      <c r="H3" s="15"/>
      <c r="I3" s="15"/>
      <c r="J3" s="14"/>
      <c r="K3" s="14"/>
      <c r="L3" s="14"/>
      <c r="M3" s="14"/>
      <c r="N3" s="61"/>
      <c r="O3" s="14"/>
      <c r="P3" s="14"/>
      <c r="Q3" s="14"/>
      <c r="R3" s="14"/>
      <c r="S3" s="14"/>
      <c r="T3" s="14"/>
    </row>
    <row r="4" spans="1:20" ht="19.5">
      <c r="A4" s="14"/>
      <c r="B4" s="14"/>
      <c r="D4" s="14"/>
      <c r="E4" s="62" t="s">
        <v>60</v>
      </c>
      <c r="F4" s="6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ht="15">
      <c r="A5" s="14"/>
      <c r="B5" s="14"/>
      <c r="C5" s="14"/>
      <c r="D5" s="14"/>
      <c r="E5" s="14"/>
      <c r="F5" s="14"/>
      <c r="G5" s="14"/>
      <c r="H5" s="14"/>
      <c r="I5" s="56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0" ht="15">
      <c r="A6" s="400" t="s">
        <v>38</v>
      </c>
      <c r="B6" s="64"/>
      <c r="C6" s="359" t="s">
        <v>61</v>
      </c>
      <c r="D6" s="361"/>
      <c r="E6" s="397" t="s">
        <v>62</v>
      </c>
      <c r="F6" s="397"/>
      <c r="G6" s="397"/>
      <c r="H6" s="397"/>
      <c r="I6" s="397"/>
      <c r="J6" s="397"/>
      <c r="K6" s="359" t="s">
        <v>13</v>
      </c>
      <c r="L6" s="361"/>
      <c r="M6" s="404" t="s">
        <v>3</v>
      </c>
      <c r="N6" s="404"/>
      <c r="O6" s="404"/>
      <c r="P6" s="404"/>
      <c r="Q6" s="404"/>
      <c r="R6" s="404"/>
      <c r="S6" s="397" t="s">
        <v>4</v>
      </c>
      <c r="T6" s="397"/>
    </row>
    <row r="7" spans="1:20" ht="15">
      <c r="A7" s="401"/>
      <c r="B7" s="65"/>
      <c r="C7" s="52"/>
      <c r="D7" s="58"/>
      <c r="E7" s="372" t="s">
        <v>63</v>
      </c>
      <c r="F7" s="403"/>
      <c r="G7" s="294" t="s">
        <v>64</v>
      </c>
      <c r="H7" s="295"/>
      <c r="I7" s="294" t="s">
        <v>65</v>
      </c>
      <c r="J7" s="295"/>
      <c r="K7" s="365"/>
      <c r="L7" s="367"/>
      <c r="M7" s="294" t="s">
        <v>66</v>
      </c>
      <c r="N7" s="295"/>
      <c r="O7" s="294" t="s">
        <v>67</v>
      </c>
      <c r="P7" s="295"/>
      <c r="Q7" s="294" t="s">
        <v>29</v>
      </c>
      <c r="R7" s="295"/>
      <c r="S7" s="397"/>
      <c r="T7" s="397"/>
    </row>
    <row r="8" spans="1:20" ht="15">
      <c r="A8" s="401"/>
      <c r="B8" s="65"/>
      <c r="C8" s="52"/>
      <c r="D8" s="58"/>
      <c r="E8" s="25" t="s">
        <v>20</v>
      </c>
      <c r="F8" s="25" t="s">
        <v>59</v>
      </c>
      <c r="G8" s="25" t="s">
        <v>20</v>
      </c>
      <c r="H8" s="25" t="s">
        <v>59</v>
      </c>
      <c r="I8" s="27" t="s">
        <v>16</v>
      </c>
      <c r="J8" s="27" t="s">
        <v>17</v>
      </c>
      <c r="K8" s="25" t="s">
        <v>20</v>
      </c>
      <c r="L8" s="25" t="s">
        <v>59</v>
      </c>
      <c r="M8" s="25" t="s">
        <v>20</v>
      </c>
      <c r="N8" s="25" t="s">
        <v>59</v>
      </c>
      <c r="O8" s="25" t="s">
        <v>20</v>
      </c>
      <c r="P8" s="25" t="s">
        <v>59</v>
      </c>
      <c r="Q8" s="25" t="s">
        <v>20</v>
      </c>
      <c r="R8" s="25" t="s">
        <v>59</v>
      </c>
      <c r="S8" s="25" t="s">
        <v>20</v>
      </c>
      <c r="T8" s="25" t="s">
        <v>59</v>
      </c>
    </row>
    <row r="9" spans="1:20" ht="51">
      <c r="A9" s="49">
        <v>1</v>
      </c>
      <c r="B9" s="398" t="s">
        <v>68</v>
      </c>
      <c r="C9" s="409" t="s">
        <v>69</v>
      </c>
      <c r="D9" s="25" t="s">
        <v>124</v>
      </c>
      <c r="E9" s="180">
        <v>2522</v>
      </c>
      <c r="F9" s="178">
        <v>3962</v>
      </c>
      <c r="G9" s="178">
        <v>2315</v>
      </c>
      <c r="H9" s="178">
        <v>3508</v>
      </c>
      <c r="I9" s="178">
        <v>2315</v>
      </c>
      <c r="J9" s="178">
        <v>48</v>
      </c>
      <c r="K9" s="178">
        <f>SUM(E9,G9)</f>
        <v>4837</v>
      </c>
      <c r="L9" s="178">
        <f>SUM(F9,H9)</f>
        <v>7470</v>
      </c>
      <c r="M9" s="178">
        <v>1542</v>
      </c>
      <c r="N9" s="178">
        <v>1890</v>
      </c>
      <c r="O9" s="178">
        <v>48</v>
      </c>
      <c r="P9" s="178">
        <v>71</v>
      </c>
      <c r="Q9" s="178">
        <v>21</v>
      </c>
      <c r="R9" s="178">
        <v>32</v>
      </c>
      <c r="S9" s="178">
        <f>SUM(K9-M9-O9-Q9)</f>
        <v>3226</v>
      </c>
      <c r="T9" s="178">
        <f>SUM(L9-N9-P9-R9)</f>
        <v>5477</v>
      </c>
    </row>
    <row r="10" spans="1:20" ht="25.5">
      <c r="A10" s="49"/>
      <c r="B10" s="399"/>
      <c r="C10" s="410"/>
      <c r="D10" s="125" t="s">
        <v>205</v>
      </c>
      <c r="E10" s="180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</row>
    <row r="11" spans="1:20" ht="25.5">
      <c r="A11" s="49"/>
      <c r="B11" s="399"/>
      <c r="C11" s="410"/>
      <c r="D11" s="24" t="s">
        <v>206</v>
      </c>
      <c r="E11" s="180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</row>
    <row r="12" spans="1:20" ht="18">
      <c r="A12" s="49"/>
      <c r="B12" s="399"/>
      <c r="C12" s="410"/>
      <c r="D12" s="24" t="s">
        <v>91</v>
      </c>
      <c r="E12" s="180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</row>
    <row r="13" spans="1:20" ht="18">
      <c r="A13" s="49"/>
      <c r="B13" s="294" t="s">
        <v>13</v>
      </c>
      <c r="C13" s="402"/>
      <c r="D13" s="295"/>
      <c r="E13" s="179">
        <f>SUM(E9:E12)</f>
        <v>2522</v>
      </c>
      <c r="F13" s="179">
        <f aca="true" t="shared" si="0" ref="F13:T13">SUM(F9:F12)</f>
        <v>3962</v>
      </c>
      <c r="G13" s="179">
        <f t="shared" si="0"/>
        <v>2315</v>
      </c>
      <c r="H13" s="179">
        <f t="shared" si="0"/>
        <v>3508</v>
      </c>
      <c r="I13" s="179">
        <f t="shared" si="0"/>
        <v>2315</v>
      </c>
      <c r="J13" s="179">
        <f t="shared" si="0"/>
        <v>48</v>
      </c>
      <c r="K13" s="179">
        <f t="shared" si="0"/>
        <v>4837</v>
      </c>
      <c r="L13" s="179">
        <f t="shared" si="0"/>
        <v>7470</v>
      </c>
      <c r="M13" s="179">
        <f t="shared" si="0"/>
        <v>1542</v>
      </c>
      <c r="N13" s="179">
        <f t="shared" si="0"/>
        <v>1890</v>
      </c>
      <c r="O13" s="179">
        <f t="shared" si="0"/>
        <v>48</v>
      </c>
      <c r="P13" s="179">
        <f t="shared" si="0"/>
        <v>71</v>
      </c>
      <c r="Q13" s="179">
        <f t="shared" si="0"/>
        <v>21</v>
      </c>
      <c r="R13" s="179">
        <f t="shared" si="0"/>
        <v>32</v>
      </c>
      <c r="S13" s="179">
        <f t="shared" si="0"/>
        <v>3226</v>
      </c>
      <c r="T13" s="179">
        <f t="shared" si="0"/>
        <v>5477</v>
      </c>
    </row>
    <row r="14" spans="1:20" ht="73.5">
      <c r="A14" s="420">
        <v>2</v>
      </c>
      <c r="B14" s="398" t="s">
        <v>70</v>
      </c>
      <c r="C14" s="409" t="s">
        <v>21</v>
      </c>
      <c r="D14" s="28" t="s">
        <v>71</v>
      </c>
      <c r="E14" s="180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</row>
    <row r="15" spans="1:20" ht="18">
      <c r="A15" s="421"/>
      <c r="B15" s="399"/>
      <c r="C15" s="410"/>
      <c r="D15" s="23" t="s">
        <v>72</v>
      </c>
      <c r="E15" s="414"/>
      <c r="F15" s="415"/>
      <c r="G15" s="415"/>
      <c r="H15" s="415"/>
      <c r="I15" s="415"/>
      <c r="J15" s="415"/>
      <c r="K15" s="415"/>
      <c r="L15" s="415"/>
      <c r="M15" s="415"/>
      <c r="N15" s="415"/>
      <c r="O15" s="415"/>
      <c r="P15" s="415"/>
      <c r="Q15" s="415"/>
      <c r="R15" s="415"/>
      <c r="S15" s="415"/>
      <c r="T15" s="415"/>
    </row>
    <row r="16" spans="1:20" ht="18">
      <c r="A16" s="421"/>
      <c r="B16" s="399"/>
      <c r="C16" s="410"/>
      <c r="D16" s="29" t="s">
        <v>73</v>
      </c>
      <c r="E16" s="180"/>
      <c r="F16" s="182"/>
      <c r="G16" s="182"/>
      <c r="H16" s="183"/>
      <c r="I16" s="178"/>
      <c r="J16" s="178"/>
      <c r="K16" s="178"/>
      <c r="L16" s="178"/>
      <c r="M16" s="184"/>
      <c r="N16" s="185"/>
      <c r="O16" s="182"/>
      <c r="P16" s="181"/>
      <c r="Q16" s="182"/>
      <c r="R16" s="181"/>
      <c r="S16" s="178"/>
      <c r="T16" s="178"/>
    </row>
    <row r="17" spans="1:20" ht="38.25">
      <c r="A17" s="421"/>
      <c r="B17" s="399"/>
      <c r="C17" s="410"/>
      <c r="D17" s="30" t="s">
        <v>74</v>
      </c>
      <c r="E17" s="180">
        <v>29</v>
      </c>
      <c r="F17" s="182">
        <v>85</v>
      </c>
      <c r="G17" s="182">
        <v>14</v>
      </c>
      <c r="H17" s="183">
        <v>36</v>
      </c>
      <c r="I17" s="178">
        <v>14</v>
      </c>
      <c r="J17" s="178">
        <v>0</v>
      </c>
      <c r="K17" s="178">
        <f aca="true" t="shared" si="1" ref="K17:K28">SUM(E17,G17,)</f>
        <v>43</v>
      </c>
      <c r="L17" s="178">
        <f aca="true" t="shared" si="2" ref="L17:L28">SUM(F17,H17)</f>
        <v>121</v>
      </c>
      <c r="M17" s="184">
        <v>2</v>
      </c>
      <c r="N17" s="185">
        <v>5</v>
      </c>
      <c r="O17" s="182">
        <v>3</v>
      </c>
      <c r="P17" s="181">
        <v>11</v>
      </c>
      <c r="Q17" s="182">
        <v>0</v>
      </c>
      <c r="R17" s="181">
        <v>0</v>
      </c>
      <c r="S17" s="178">
        <f aca="true" t="shared" si="3" ref="S17:S24">SUM(K17-M17-O17-Q17)</f>
        <v>38</v>
      </c>
      <c r="T17" s="178">
        <f aca="true" t="shared" si="4" ref="T17:T24">SUM(L17-N17-P17-R17)</f>
        <v>105</v>
      </c>
    </row>
    <row r="18" spans="1:20" ht="25.5">
      <c r="A18" s="421"/>
      <c r="B18" s="399"/>
      <c r="C18" s="410"/>
      <c r="D18" s="30" t="s">
        <v>75</v>
      </c>
      <c r="E18" s="180">
        <v>16</v>
      </c>
      <c r="F18" s="182">
        <v>97</v>
      </c>
      <c r="G18" s="182">
        <v>10</v>
      </c>
      <c r="H18" s="183">
        <v>53</v>
      </c>
      <c r="I18" s="178">
        <v>10</v>
      </c>
      <c r="J18" s="178">
        <v>0</v>
      </c>
      <c r="K18" s="178">
        <f>SUM(E18,G18,)</f>
        <v>26</v>
      </c>
      <c r="L18" s="178">
        <f t="shared" si="2"/>
        <v>150</v>
      </c>
      <c r="M18" s="184">
        <v>4</v>
      </c>
      <c r="N18" s="185">
        <v>9</v>
      </c>
      <c r="O18" s="182">
        <v>3</v>
      </c>
      <c r="P18" s="181">
        <v>7</v>
      </c>
      <c r="Q18" s="182">
        <v>0</v>
      </c>
      <c r="R18" s="181">
        <v>0</v>
      </c>
      <c r="S18" s="178">
        <f t="shared" si="3"/>
        <v>19</v>
      </c>
      <c r="T18" s="178">
        <f t="shared" si="4"/>
        <v>134</v>
      </c>
    </row>
    <row r="19" spans="1:20" ht="25.5">
      <c r="A19" s="421"/>
      <c r="B19" s="399"/>
      <c r="C19" s="410"/>
      <c r="D19" s="30" t="s">
        <v>76</v>
      </c>
      <c r="E19" s="180">
        <v>42</v>
      </c>
      <c r="F19" s="182">
        <v>42</v>
      </c>
      <c r="G19" s="182">
        <v>5</v>
      </c>
      <c r="H19" s="183">
        <v>5</v>
      </c>
      <c r="I19" s="178">
        <v>5</v>
      </c>
      <c r="J19" s="178">
        <v>0</v>
      </c>
      <c r="K19" s="178">
        <f t="shared" si="1"/>
        <v>47</v>
      </c>
      <c r="L19" s="178">
        <f t="shared" si="2"/>
        <v>47</v>
      </c>
      <c r="M19" s="184">
        <v>27</v>
      </c>
      <c r="N19" s="185">
        <v>27</v>
      </c>
      <c r="O19" s="182">
        <v>3</v>
      </c>
      <c r="P19" s="181">
        <v>3</v>
      </c>
      <c r="Q19" s="182">
        <v>0</v>
      </c>
      <c r="R19" s="181">
        <v>0</v>
      </c>
      <c r="S19" s="178">
        <f t="shared" si="3"/>
        <v>17</v>
      </c>
      <c r="T19" s="178">
        <f t="shared" si="4"/>
        <v>17</v>
      </c>
    </row>
    <row r="20" spans="1:20" ht="25.5">
      <c r="A20" s="421"/>
      <c r="B20" s="399"/>
      <c r="C20" s="410"/>
      <c r="D20" s="30" t="s">
        <v>77</v>
      </c>
      <c r="E20" s="180">
        <v>15</v>
      </c>
      <c r="F20" s="182">
        <v>50</v>
      </c>
      <c r="G20" s="182">
        <v>4</v>
      </c>
      <c r="H20" s="183">
        <v>13</v>
      </c>
      <c r="I20" s="178">
        <v>4</v>
      </c>
      <c r="J20" s="178">
        <v>0</v>
      </c>
      <c r="K20" s="178">
        <f t="shared" si="1"/>
        <v>19</v>
      </c>
      <c r="L20" s="178">
        <f t="shared" si="2"/>
        <v>63</v>
      </c>
      <c r="M20" s="184">
        <v>3</v>
      </c>
      <c r="N20" s="185">
        <v>17</v>
      </c>
      <c r="O20" s="182">
        <v>4</v>
      </c>
      <c r="P20" s="181">
        <v>11</v>
      </c>
      <c r="Q20" s="182">
        <v>0</v>
      </c>
      <c r="R20" s="181">
        <v>0</v>
      </c>
      <c r="S20" s="178">
        <f t="shared" si="3"/>
        <v>12</v>
      </c>
      <c r="T20" s="178">
        <f t="shared" si="4"/>
        <v>35</v>
      </c>
    </row>
    <row r="21" spans="1:20" ht="25.5">
      <c r="A21" s="421"/>
      <c r="B21" s="399"/>
      <c r="C21" s="410"/>
      <c r="D21" s="30" t="s">
        <v>204</v>
      </c>
      <c r="E21" s="180">
        <v>414</v>
      </c>
      <c r="F21" s="182">
        <v>638</v>
      </c>
      <c r="G21" s="182">
        <v>34</v>
      </c>
      <c r="H21" s="183">
        <v>45</v>
      </c>
      <c r="I21" s="178">
        <v>34</v>
      </c>
      <c r="J21" s="178">
        <v>0</v>
      </c>
      <c r="K21" s="178">
        <f t="shared" si="1"/>
        <v>448</v>
      </c>
      <c r="L21" s="178">
        <f t="shared" si="2"/>
        <v>683</v>
      </c>
      <c r="M21" s="184">
        <v>27</v>
      </c>
      <c r="N21" s="185">
        <v>38</v>
      </c>
      <c r="O21" s="182">
        <v>223</v>
      </c>
      <c r="P21" s="181">
        <v>278</v>
      </c>
      <c r="Q21" s="182">
        <v>0</v>
      </c>
      <c r="R21" s="181">
        <v>0</v>
      </c>
      <c r="S21" s="178">
        <f t="shared" si="3"/>
        <v>198</v>
      </c>
      <c r="T21" s="178">
        <f t="shared" si="4"/>
        <v>367</v>
      </c>
    </row>
    <row r="22" spans="1:20" ht="56.25" customHeight="1">
      <c r="A22" s="421"/>
      <c r="B22" s="399"/>
      <c r="C22" s="410"/>
      <c r="D22" s="30" t="s">
        <v>224</v>
      </c>
      <c r="E22" s="180">
        <v>95</v>
      </c>
      <c r="F22" s="182">
        <v>627</v>
      </c>
      <c r="G22" s="182">
        <v>55</v>
      </c>
      <c r="H22" s="183">
        <v>292</v>
      </c>
      <c r="I22" s="178">
        <v>55</v>
      </c>
      <c r="J22" s="178">
        <v>0</v>
      </c>
      <c r="K22" s="178">
        <f t="shared" si="1"/>
        <v>150</v>
      </c>
      <c r="L22" s="178">
        <f t="shared" si="2"/>
        <v>919</v>
      </c>
      <c r="M22" s="184">
        <v>8</v>
      </c>
      <c r="N22" s="185">
        <v>44</v>
      </c>
      <c r="O22" s="182">
        <v>15</v>
      </c>
      <c r="P22" s="181">
        <v>54</v>
      </c>
      <c r="Q22" s="182">
        <v>0</v>
      </c>
      <c r="R22" s="181">
        <v>0</v>
      </c>
      <c r="S22" s="178">
        <f t="shared" si="3"/>
        <v>127</v>
      </c>
      <c r="T22" s="178">
        <f t="shared" si="4"/>
        <v>821</v>
      </c>
    </row>
    <row r="23" spans="1:20" ht="18">
      <c r="A23" s="421"/>
      <c r="B23" s="399"/>
      <c r="C23" s="410"/>
      <c r="D23" s="30" t="s">
        <v>78</v>
      </c>
      <c r="E23" s="180">
        <v>36</v>
      </c>
      <c r="F23" s="182">
        <v>437</v>
      </c>
      <c r="G23" s="182">
        <v>10</v>
      </c>
      <c r="H23" s="183">
        <v>151</v>
      </c>
      <c r="I23" s="178">
        <v>10</v>
      </c>
      <c r="J23" s="178">
        <v>0</v>
      </c>
      <c r="K23" s="178">
        <f>SUM(E23,G23,)</f>
        <v>46</v>
      </c>
      <c r="L23" s="178">
        <f t="shared" si="2"/>
        <v>588</v>
      </c>
      <c r="M23" s="184">
        <v>8</v>
      </c>
      <c r="N23" s="185">
        <v>63</v>
      </c>
      <c r="O23" s="182">
        <v>15</v>
      </c>
      <c r="P23" s="181">
        <v>98</v>
      </c>
      <c r="Q23" s="182">
        <v>0</v>
      </c>
      <c r="R23" s="181">
        <v>0</v>
      </c>
      <c r="S23" s="178">
        <f t="shared" si="3"/>
        <v>23</v>
      </c>
      <c r="T23" s="178">
        <f t="shared" si="4"/>
        <v>427</v>
      </c>
    </row>
    <row r="24" spans="1:20" ht="38.25">
      <c r="A24" s="421"/>
      <c r="B24" s="399"/>
      <c r="C24" s="410"/>
      <c r="D24" s="30" t="s">
        <v>79</v>
      </c>
      <c r="E24" s="180">
        <v>24</v>
      </c>
      <c r="F24" s="182">
        <v>83</v>
      </c>
      <c r="G24" s="182">
        <v>3</v>
      </c>
      <c r="H24" s="183">
        <v>11</v>
      </c>
      <c r="I24" s="178">
        <v>3</v>
      </c>
      <c r="J24" s="178">
        <v>0</v>
      </c>
      <c r="K24" s="178">
        <f>SUM(E24,G24,)</f>
        <v>27</v>
      </c>
      <c r="L24" s="178">
        <f t="shared" si="2"/>
        <v>94</v>
      </c>
      <c r="M24" s="184">
        <v>0</v>
      </c>
      <c r="N24" s="185">
        <v>0</v>
      </c>
      <c r="O24" s="182">
        <v>2</v>
      </c>
      <c r="P24" s="181">
        <v>7</v>
      </c>
      <c r="Q24" s="182">
        <v>0</v>
      </c>
      <c r="R24" s="181">
        <v>0</v>
      </c>
      <c r="S24" s="178">
        <f t="shared" si="3"/>
        <v>25</v>
      </c>
      <c r="T24" s="178">
        <f t="shared" si="4"/>
        <v>87</v>
      </c>
    </row>
    <row r="25" spans="1:20" ht="15">
      <c r="A25" s="421"/>
      <c r="B25" s="399"/>
      <c r="C25" s="359" t="s">
        <v>61</v>
      </c>
      <c r="D25" s="361"/>
      <c r="E25" s="397" t="s">
        <v>62</v>
      </c>
      <c r="F25" s="397"/>
      <c r="G25" s="397"/>
      <c r="H25" s="397"/>
      <c r="I25" s="397"/>
      <c r="J25" s="397"/>
      <c r="K25" s="359" t="s">
        <v>13</v>
      </c>
      <c r="L25" s="361"/>
      <c r="M25" s="404" t="s">
        <v>3</v>
      </c>
      <c r="N25" s="404"/>
      <c r="O25" s="404"/>
      <c r="P25" s="404"/>
      <c r="Q25" s="404"/>
      <c r="R25" s="404"/>
      <c r="S25" s="397" t="s">
        <v>4</v>
      </c>
      <c r="T25" s="397"/>
    </row>
    <row r="26" spans="1:20" ht="15">
      <c r="A26" s="421"/>
      <c r="B26" s="399"/>
      <c r="C26" s="52"/>
      <c r="D26" s="58"/>
      <c r="E26" s="372" t="s">
        <v>63</v>
      </c>
      <c r="F26" s="403"/>
      <c r="G26" s="294" t="s">
        <v>64</v>
      </c>
      <c r="H26" s="295"/>
      <c r="I26" s="294" t="s">
        <v>65</v>
      </c>
      <c r="J26" s="295"/>
      <c r="K26" s="365"/>
      <c r="L26" s="367"/>
      <c r="M26" s="294" t="s">
        <v>66</v>
      </c>
      <c r="N26" s="295"/>
      <c r="O26" s="294" t="s">
        <v>67</v>
      </c>
      <c r="P26" s="295"/>
      <c r="Q26" s="294" t="s">
        <v>29</v>
      </c>
      <c r="R26" s="295"/>
      <c r="S26" s="397"/>
      <c r="T26" s="397"/>
    </row>
    <row r="27" spans="1:20" ht="15">
      <c r="A27" s="421"/>
      <c r="B27" s="399"/>
      <c r="C27" s="52"/>
      <c r="D27" s="58"/>
      <c r="E27" s="25" t="s">
        <v>20</v>
      </c>
      <c r="F27" s="25" t="s">
        <v>59</v>
      </c>
      <c r="G27" s="25" t="s">
        <v>20</v>
      </c>
      <c r="H27" s="25" t="s">
        <v>59</v>
      </c>
      <c r="I27" s="27" t="s">
        <v>16</v>
      </c>
      <c r="J27" s="27" t="s">
        <v>17</v>
      </c>
      <c r="K27" s="25" t="s">
        <v>20</v>
      </c>
      <c r="L27" s="25" t="s">
        <v>59</v>
      </c>
      <c r="M27" s="25" t="s">
        <v>20</v>
      </c>
      <c r="N27" s="25" t="s">
        <v>59</v>
      </c>
      <c r="O27" s="25" t="s">
        <v>20</v>
      </c>
      <c r="P27" s="25" t="s">
        <v>59</v>
      </c>
      <c r="Q27" s="25" t="s">
        <v>20</v>
      </c>
      <c r="R27" s="25" t="s">
        <v>59</v>
      </c>
      <c r="S27" s="25" t="s">
        <v>20</v>
      </c>
      <c r="T27" s="25" t="s">
        <v>59</v>
      </c>
    </row>
    <row r="28" spans="1:20" ht="38.25">
      <c r="A28" s="421"/>
      <c r="B28" s="399"/>
      <c r="C28" s="244"/>
      <c r="D28" s="30" t="s">
        <v>207</v>
      </c>
      <c r="E28" s="180">
        <v>0</v>
      </c>
      <c r="F28" s="182">
        <v>0</v>
      </c>
      <c r="G28" s="182">
        <v>0</v>
      </c>
      <c r="H28" s="183">
        <v>0</v>
      </c>
      <c r="I28" s="178">
        <v>0</v>
      </c>
      <c r="J28" s="178">
        <v>0</v>
      </c>
      <c r="K28" s="178">
        <f t="shared" si="1"/>
        <v>0</v>
      </c>
      <c r="L28" s="178">
        <f t="shared" si="2"/>
        <v>0</v>
      </c>
      <c r="M28" s="184">
        <v>0</v>
      </c>
      <c r="N28" s="185"/>
      <c r="O28" s="182">
        <v>0</v>
      </c>
      <c r="P28" s="181">
        <v>0</v>
      </c>
      <c r="Q28" s="182">
        <v>0</v>
      </c>
      <c r="R28" s="181">
        <v>0</v>
      </c>
      <c r="S28" s="178">
        <f>SUM(K28-M28-O28-Q28)</f>
        <v>0</v>
      </c>
      <c r="T28" s="178">
        <f>SUM(L28-N28-P28-R28)</f>
        <v>0</v>
      </c>
    </row>
    <row r="29" spans="1:20" ht="18" customHeight="1">
      <c r="A29" s="421"/>
      <c r="B29" s="399"/>
      <c r="C29" s="245"/>
      <c r="D29" s="31" t="s">
        <v>208</v>
      </c>
      <c r="E29" s="180"/>
      <c r="F29" s="182"/>
      <c r="G29" s="182"/>
      <c r="H29" s="183"/>
      <c r="I29" s="178"/>
      <c r="J29" s="178"/>
      <c r="K29" s="178"/>
      <c r="L29" s="178"/>
      <c r="M29" s="184"/>
      <c r="N29" s="185"/>
      <c r="O29" s="182"/>
      <c r="P29" s="181"/>
      <c r="Q29" s="182"/>
      <c r="R29" s="181"/>
      <c r="S29" s="178"/>
      <c r="T29" s="178"/>
    </row>
    <row r="30" spans="1:20" ht="18">
      <c r="A30" s="421"/>
      <c r="B30" s="399"/>
      <c r="C30" s="407" t="s">
        <v>13</v>
      </c>
      <c r="D30" s="408"/>
      <c r="E30" s="179">
        <f aca="true" t="shared" si="5" ref="E30:T30">SUM(E16:E29)</f>
        <v>671</v>
      </c>
      <c r="F30" s="179">
        <f t="shared" si="5"/>
        <v>2059</v>
      </c>
      <c r="G30" s="179">
        <f t="shared" si="5"/>
        <v>135</v>
      </c>
      <c r="H30" s="179">
        <f t="shared" si="5"/>
        <v>606</v>
      </c>
      <c r="I30" s="179">
        <f t="shared" si="5"/>
        <v>135</v>
      </c>
      <c r="J30" s="179">
        <f t="shared" si="5"/>
        <v>0</v>
      </c>
      <c r="K30" s="179">
        <f t="shared" si="5"/>
        <v>806</v>
      </c>
      <c r="L30" s="179">
        <f t="shared" si="5"/>
        <v>2665</v>
      </c>
      <c r="M30" s="179">
        <f t="shared" si="5"/>
        <v>79</v>
      </c>
      <c r="N30" s="179">
        <f t="shared" si="5"/>
        <v>203</v>
      </c>
      <c r="O30" s="179">
        <f t="shared" si="5"/>
        <v>268</v>
      </c>
      <c r="P30" s="179">
        <f t="shared" si="5"/>
        <v>469</v>
      </c>
      <c r="Q30" s="179">
        <f t="shared" si="5"/>
        <v>0</v>
      </c>
      <c r="R30" s="179">
        <f t="shared" si="5"/>
        <v>0</v>
      </c>
      <c r="S30" s="179">
        <f t="shared" si="5"/>
        <v>459</v>
      </c>
      <c r="T30" s="179">
        <f t="shared" si="5"/>
        <v>1993</v>
      </c>
    </row>
    <row r="31" spans="1:20" ht="45">
      <c r="A31" s="421"/>
      <c r="B31" s="399"/>
      <c r="C31" s="409" t="s">
        <v>69</v>
      </c>
      <c r="D31" s="12" t="s">
        <v>125</v>
      </c>
      <c r="E31" s="180"/>
      <c r="F31" s="182"/>
      <c r="G31" s="182"/>
      <c r="H31" s="183"/>
      <c r="I31" s="178"/>
      <c r="J31" s="178"/>
      <c r="K31" s="178"/>
      <c r="L31" s="178"/>
      <c r="M31" s="184"/>
      <c r="N31" s="185"/>
      <c r="O31" s="182"/>
      <c r="P31" s="181"/>
      <c r="Q31" s="182"/>
      <c r="R31" s="181"/>
      <c r="S31" s="178"/>
      <c r="T31" s="178"/>
    </row>
    <row r="32" spans="1:20" ht="18">
      <c r="A32" s="421"/>
      <c r="B32" s="399"/>
      <c r="C32" s="410"/>
      <c r="D32" s="31" t="s">
        <v>80</v>
      </c>
      <c r="E32" s="180"/>
      <c r="F32" s="182"/>
      <c r="G32" s="182"/>
      <c r="H32" s="183"/>
      <c r="I32" s="178"/>
      <c r="J32" s="178"/>
      <c r="K32" s="178"/>
      <c r="L32" s="178"/>
      <c r="M32" s="184"/>
      <c r="N32" s="185"/>
      <c r="O32" s="182"/>
      <c r="P32" s="181"/>
      <c r="Q32" s="182"/>
      <c r="R32" s="181"/>
      <c r="S32" s="178"/>
      <c r="T32" s="178"/>
    </row>
    <row r="33" spans="1:20" ht="18">
      <c r="A33" s="421"/>
      <c r="B33" s="399"/>
      <c r="C33" s="410"/>
      <c r="D33" s="27" t="s">
        <v>81</v>
      </c>
      <c r="E33" s="180"/>
      <c r="F33" s="182"/>
      <c r="G33" s="182"/>
      <c r="H33" s="183"/>
      <c r="I33" s="178"/>
      <c r="J33" s="178"/>
      <c r="K33" s="178"/>
      <c r="L33" s="178"/>
      <c r="M33" s="184"/>
      <c r="N33" s="185"/>
      <c r="O33" s="182"/>
      <c r="P33" s="181"/>
      <c r="Q33" s="182"/>
      <c r="R33" s="181"/>
      <c r="S33" s="178"/>
      <c r="T33" s="178"/>
    </row>
    <row r="34" spans="1:20" ht="18">
      <c r="A34" s="421"/>
      <c r="B34" s="399"/>
      <c r="C34" s="410"/>
      <c r="D34" s="32" t="s">
        <v>82</v>
      </c>
      <c r="E34" s="180"/>
      <c r="F34" s="182"/>
      <c r="G34" s="182"/>
      <c r="H34" s="183"/>
      <c r="I34" s="178"/>
      <c r="J34" s="178"/>
      <c r="K34" s="178"/>
      <c r="L34" s="178"/>
      <c r="M34" s="184"/>
      <c r="N34" s="185"/>
      <c r="O34" s="182"/>
      <c r="P34" s="181"/>
      <c r="Q34" s="182"/>
      <c r="R34" s="181"/>
      <c r="S34" s="178"/>
      <c r="T34" s="178"/>
    </row>
    <row r="35" spans="1:20" ht="18">
      <c r="A35" s="421"/>
      <c r="B35" s="399"/>
      <c r="C35" s="410"/>
      <c r="D35" s="32" t="s">
        <v>121</v>
      </c>
      <c r="E35" s="180"/>
      <c r="F35" s="182"/>
      <c r="G35" s="182"/>
      <c r="H35" s="183"/>
      <c r="I35" s="178"/>
      <c r="J35" s="178"/>
      <c r="K35" s="178"/>
      <c r="L35" s="178"/>
      <c r="M35" s="184"/>
      <c r="N35" s="185"/>
      <c r="O35" s="182"/>
      <c r="P35" s="181"/>
      <c r="Q35" s="182"/>
      <c r="R35" s="181"/>
      <c r="S35" s="178"/>
      <c r="T35" s="178"/>
    </row>
    <row r="36" spans="1:20" ht="18">
      <c r="A36" s="421"/>
      <c r="B36" s="399"/>
      <c r="C36" s="410"/>
      <c r="D36" s="32" t="s">
        <v>209</v>
      </c>
      <c r="E36" s="180"/>
      <c r="F36" s="182"/>
      <c r="G36" s="182"/>
      <c r="H36" s="183"/>
      <c r="I36" s="178"/>
      <c r="J36" s="178"/>
      <c r="K36" s="178"/>
      <c r="L36" s="178"/>
      <c r="M36" s="184"/>
      <c r="N36" s="185"/>
      <c r="O36" s="182"/>
      <c r="P36" s="181"/>
      <c r="Q36" s="182"/>
      <c r="R36" s="181"/>
      <c r="S36" s="178"/>
      <c r="T36" s="178"/>
    </row>
    <row r="37" spans="1:20" ht="18">
      <c r="A37" s="421"/>
      <c r="B37" s="399"/>
      <c r="C37" s="411"/>
      <c r="D37" s="32" t="s">
        <v>122</v>
      </c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</row>
    <row r="38" spans="1:20" ht="18">
      <c r="A38" s="421"/>
      <c r="B38" s="399"/>
      <c r="C38" s="340" t="s">
        <v>123</v>
      </c>
      <c r="D38" s="33" t="s">
        <v>83</v>
      </c>
      <c r="E38" s="180"/>
      <c r="F38" s="182"/>
      <c r="G38" s="182"/>
      <c r="H38" s="183"/>
      <c r="I38" s="178"/>
      <c r="J38" s="178"/>
      <c r="K38" s="178"/>
      <c r="L38" s="178"/>
      <c r="M38" s="184"/>
      <c r="N38" s="185"/>
      <c r="O38" s="182"/>
      <c r="P38" s="181"/>
      <c r="Q38" s="182"/>
      <c r="R38" s="181"/>
      <c r="S38" s="178"/>
      <c r="T38" s="178"/>
    </row>
    <row r="39" spans="1:20" ht="18">
      <c r="A39" s="421"/>
      <c r="B39" s="399"/>
      <c r="C39" s="341"/>
      <c r="D39" s="33" t="s">
        <v>84</v>
      </c>
      <c r="E39" s="180">
        <v>201</v>
      </c>
      <c r="F39" s="182">
        <v>218</v>
      </c>
      <c r="G39" s="182">
        <v>116</v>
      </c>
      <c r="H39" s="183">
        <v>124</v>
      </c>
      <c r="I39" s="178">
        <v>116</v>
      </c>
      <c r="J39" s="178">
        <v>15</v>
      </c>
      <c r="K39" s="178">
        <f>SUM(E39,G39,)</f>
        <v>317</v>
      </c>
      <c r="L39" s="178">
        <f>SUM(F39,H39)</f>
        <v>342</v>
      </c>
      <c r="M39" s="184">
        <v>198</v>
      </c>
      <c r="N39" s="185">
        <v>209</v>
      </c>
      <c r="O39" s="182">
        <v>28</v>
      </c>
      <c r="P39" s="181">
        <v>36</v>
      </c>
      <c r="Q39" s="182">
        <v>2</v>
      </c>
      <c r="R39" s="181">
        <v>3</v>
      </c>
      <c r="S39" s="178">
        <f aca="true" t="shared" si="6" ref="S39:T42">SUM(K39-M39-O39-Q39)</f>
        <v>89</v>
      </c>
      <c r="T39" s="178">
        <f t="shared" si="6"/>
        <v>94</v>
      </c>
    </row>
    <row r="40" spans="1:20" ht="18">
      <c r="A40" s="422"/>
      <c r="B40" s="424"/>
      <c r="C40" s="423"/>
      <c r="D40" s="33" t="s">
        <v>122</v>
      </c>
      <c r="E40" s="180">
        <v>201</v>
      </c>
      <c r="F40" s="182">
        <v>218</v>
      </c>
      <c r="G40" s="182">
        <v>116</v>
      </c>
      <c r="H40" s="183">
        <v>124</v>
      </c>
      <c r="I40" s="178">
        <v>116</v>
      </c>
      <c r="J40" s="178">
        <v>15</v>
      </c>
      <c r="K40" s="178">
        <f>SUM(E40,G40,)</f>
        <v>317</v>
      </c>
      <c r="L40" s="178">
        <f>SUM(F40,H40)</f>
        <v>342</v>
      </c>
      <c r="M40" s="184">
        <v>198</v>
      </c>
      <c r="N40" s="185">
        <v>209</v>
      </c>
      <c r="O40" s="182">
        <v>28</v>
      </c>
      <c r="P40" s="181">
        <v>36</v>
      </c>
      <c r="Q40" s="182">
        <v>2</v>
      </c>
      <c r="R40" s="181">
        <v>3</v>
      </c>
      <c r="S40" s="178">
        <f>SUM(K40-M40-O40-Q40)</f>
        <v>89</v>
      </c>
      <c r="T40" s="178">
        <f t="shared" si="6"/>
        <v>94</v>
      </c>
    </row>
    <row r="41" spans="1:20" ht="25.5">
      <c r="A41" s="416">
        <v>3</v>
      </c>
      <c r="B41" s="299" t="s">
        <v>85</v>
      </c>
      <c r="C41" s="418" t="s">
        <v>86</v>
      </c>
      <c r="D41" s="30" t="s">
        <v>131</v>
      </c>
      <c r="E41" s="180">
        <v>4</v>
      </c>
      <c r="F41" s="182">
        <v>0</v>
      </c>
      <c r="G41" s="182">
        <v>2</v>
      </c>
      <c r="H41" s="183">
        <v>0</v>
      </c>
      <c r="I41" s="178">
        <v>0</v>
      </c>
      <c r="J41" s="178">
        <v>0</v>
      </c>
      <c r="K41" s="178">
        <f>SUM(E41,G41,)</f>
        <v>6</v>
      </c>
      <c r="L41" s="178">
        <f>SUM(F41,H41)</f>
        <v>0</v>
      </c>
      <c r="M41" s="184">
        <v>3</v>
      </c>
      <c r="N41" s="185">
        <v>0</v>
      </c>
      <c r="O41" s="182">
        <v>3</v>
      </c>
      <c r="P41" s="181">
        <v>0</v>
      </c>
      <c r="Q41" s="182">
        <v>0</v>
      </c>
      <c r="R41" s="181">
        <v>0</v>
      </c>
      <c r="S41" s="178">
        <f t="shared" si="6"/>
        <v>0</v>
      </c>
      <c r="T41" s="178">
        <f t="shared" si="6"/>
        <v>0</v>
      </c>
    </row>
    <row r="42" spans="1:20" ht="25.5">
      <c r="A42" s="417"/>
      <c r="B42" s="300"/>
      <c r="C42" s="419"/>
      <c r="D42" s="30" t="s">
        <v>87</v>
      </c>
      <c r="E42" s="180">
        <v>9</v>
      </c>
      <c r="F42" s="182">
        <v>0</v>
      </c>
      <c r="G42" s="182">
        <v>4</v>
      </c>
      <c r="H42" s="183">
        <v>0</v>
      </c>
      <c r="I42" s="178">
        <v>0</v>
      </c>
      <c r="J42" s="178">
        <v>0</v>
      </c>
      <c r="K42" s="178">
        <f>SUM(E42,G42,)</f>
        <v>13</v>
      </c>
      <c r="L42" s="178">
        <f>SUM(F42,H42)</f>
        <v>0</v>
      </c>
      <c r="M42" s="184">
        <v>3</v>
      </c>
      <c r="N42" s="185">
        <v>0</v>
      </c>
      <c r="O42" s="182">
        <v>2</v>
      </c>
      <c r="P42" s="181">
        <v>0</v>
      </c>
      <c r="Q42" s="182">
        <v>0</v>
      </c>
      <c r="R42" s="181">
        <v>0</v>
      </c>
      <c r="S42" s="178">
        <f t="shared" si="6"/>
        <v>8</v>
      </c>
      <c r="T42" s="178">
        <f t="shared" si="6"/>
        <v>0</v>
      </c>
    </row>
    <row r="43" spans="1:20" ht="18">
      <c r="A43" s="417"/>
      <c r="B43" s="300"/>
      <c r="C43" s="374" t="s">
        <v>13</v>
      </c>
      <c r="D43" s="356"/>
      <c r="E43" s="179">
        <f>SUM(E41,E42)</f>
        <v>13</v>
      </c>
      <c r="F43" s="179">
        <f aca="true" t="shared" si="7" ref="F43:T43">SUM(F41,F42)</f>
        <v>0</v>
      </c>
      <c r="G43" s="179">
        <f t="shared" si="7"/>
        <v>6</v>
      </c>
      <c r="H43" s="179">
        <f t="shared" si="7"/>
        <v>0</v>
      </c>
      <c r="I43" s="179">
        <f t="shared" si="7"/>
        <v>0</v>
      </c>
      <c r="J43" s="179">
        <f t="shared" si="7"/>
        <v>0</v>
      </c>
      <c r="K43" s="179">
        <f t="shared" si="7"/>
        <v>19</v>
      </c>
      <c r="L43" s="179">
        <f t="shared" si="7"/>
        <v>0</v>
      </c>
      <c r="M43" s="179">
        <f t="shared" si="7"/>
        <v>6</v>
      </c>
      <c r="N43" s="179">
        <f t="shared" si="7"/>
        <v>0</v>
      </c>
      <c r="O43" s="179">
        <f t="shared" si="7"/>
        <v>5</v>
      </c>
      <c r="P43" s="179">
        <f t="shared" si="7"/>
        <v>0</v>
      </c>
      <c r="Q43" s="179">
        <f t="shared" si="7"/>
        <v>0</v>
      </c>
      <c r="R43" s="179">
        <f t="shared" si="7"/>
        <v>0</v>
      </c>
      <c r="S43" s="179">
        <f t="shared" si="7"/>
        <v>8</v>
      </c>
      <c r="T43" s="179">
        <f t="shared" si="7"/>
        <v>0</v>
      </c>
    </row>
    <row r="44" spans="1:20" ht="18">
      <c r="A44" s="417"/>
      <c r="B44" s="300"/>
      <c r="C44" s="405" t="s">
        <v>28</v>
      </c>
      <c r="D44" s="25" t="s">
        <v>88</v>
      </c>
      <c r="E44" s="180">
        <v>190</v>
      </c>
      <c r="F44" s="182">
        <v>0</v>
      </c>
      <c r="G44" s="182">
        <v>80</v>
      </c>
      <c r="H44" s="183">
        <v>0</v>
      </c>
      <c r="I44" s="178">
        <v>0</v>
      </c>
      <c r="J44" s="178">
        <v>0</v>
      </c>
      <c r="K44" s="178">
        <f>SUM(E44,G44,)</f>
        <v>270</v>
      </c>
      <c r="L44" s="178">
        <f>SUM(F44,H44)</f>
        <v>0</v>
      </c>
      <c r="M44" s="184">
        <v>6</v>
      </c>
      <c r="N44" s="185">
        <v>0</v>
      </c>
      <c r="O44" s="182">
        <v>0</v>
      </c>
      <c r="P44" s="181">
        <v>0</v>
      </c>
      <c r="Q44" s="182">
        <v>0</v>
      </c>
      <c r="R44" s="181">
        <v>0</v>
      </c>
      <c r="S44" s="178">
        <f aca="true" t="shared" si="8" ref="S44:T47">SUM(K44-M44-O44-Q44)</f>
        <v>264</v>
      </c>
      <c r="T44" s="178">
        <f t="shared" si="8"/>
        <v>0</v>
      </c>
    </row>
    <row r="45" spans="1:20" ht="25.5">
      <c r="A45" s="417"/>
      <c r="B45" s="300"/>
      <c r="C45" s="406"/>
      <c r="D45" s="25" t="s">
        <v>89</v>
      </c>
      <c r="E45" s="180">
        <v>120</v>
      </c>
      <c r="F45" s="182">
        <v>0</v>
      </c>
      <c r="G45" s="182">
        <v>61</v>
      </c>
      <c r="H45" s="183">
        <v>0</v>
      </c>
      <c r="I45" s="178">
        <v>0</v>
      </c>
      <c r="J45" s="178">
        <v>0</v>
      </c>
      <c r="K45" s="178">
        <f>SUM(E45,G45,)</f>
        <v>181</v>
      </c>
      <c r="L45" s="178">
        <f>SUM(F45,H45)</f>
        <v>0</v>
      </c>
      <c r="M45" s="184">
        <v>8</v>
      </c>
      <c r="N45" s="185">
        <v>0</v>
      </c>
      <c r="O45" s="182">
        <v>1</v>
      </c>
      <c r="P45" s="181">
        <v>0</v>
      </c>
      <c r="Q45" s="182">
        <v>0</v>
      </c>
      <c r="R45" s="181">
        <v>0</v>
      </c>
      <c r="S45" s="178">
        <f t="shared" si="8"/>
        <v>172</v>
      </c>
      <c r="T45" s="178">
        <f t="shared" si="8"/>
        <v>0</v>
      </c>
    </row>
    <row r="46" spans="1:20" ht="18">
      <c r="A46" s="417"/>
      <c r="B46" s="300"/>
      <c r="C46" s="406"/>
      <c r="D46" s="25" t="s">
        <v>90</v>
      </c>
      <c r="E46" s="180">
        <v>100</v>
      </c>
      <c r="F46" s="182">
        <v>0</v>
      </c>
      <c r="G46" s="182">
        <v>30</v>
      </c>
      <c r="H46" s="183">
        <v>0</v>
      </c>
      <c r="I46" s="178">
        <v>0</v>
      </c>
      <c r="J46" s="178">
        <v>0</v>
      </c>
      <c r="K46" s="178">
        <f>SUM(E46,G46,)</f>
        <v>130</v>
      </c>
      <c r="L46" s="178">
        <f>SUM(F46,H46)</f>
        <v>0</v>
      </c>
      <c r="M46" s="184">
        <v>2</v>
      </c>
      <c r="N46" s="185">
        <v>0</v>
      </c>
      <c r="O46" s="182">
        <v>0</v>
      </c>
      <c r="P46" s="181">
        <v>0</v>
      </c>
      <c r="Q46" s="182">
        <v>0</v>
      </c>
      <c r="R46" s="181">
        <v>0</v>
      </c>
      <c r="S46" s="178">
        <f t="shared" si="8"/>
        <v>128</v>
      </c>
      <c r="T46" s="178">
        <f t="shared" si="8"/>
        <v>0</v>
      </c>
    </row>
    <row r="47" spans="1:20" ht="18">
      <c r="A47" s="417"/>
      <c r="B47" s="300"/>
      <c r="C47" s="406"/>
      <c r="D47" s="25" t="s">
        <v>91</v>
      </c>
      <c r="E47" s="180">
        <v>39</v>
      </c>
      <c r="F47" s="182">
        <v>0</v>
      </c>
      <c r="G47" s="182">
        <v>12</v>
      </c>
      <c r="H47" s="183">
        <v>0</v>
      </c>
      <c r="I47" s="178">
        <v>0</v>
      </c>
      <c r="J47" s="178">
        <v>0</v>
      </c>
      <c r="K47" s="178">
        <f>SUM(E47,G47,)</f>
        <v>51</v>
      </c>
      <c r="L47" s="178">
        <f>SUM(F47,H47)</f>
        <v>0</v>
      </c>
      <c r="M47" s="184">
        <v>1</v>
      </c>
      <c r="N47" s="185">
        <v>0</v>
      </c>
      <c r="O47" s="182">
        <v>0</v>
      </c>
      <c r="P47" s="181">
        <v>0</v>
      </c>
      <c r="Q47" s="182">
        <v>0</v>
      </c>
      <c r="R47" s="181">
        <v>0</v>
      </c>
      <c r="S47" s="178">
        <f t="shared" si="8"/>
        <v>50</v>
      </c>
      <c r="T47" s="178">
        <f t="shared" si="8"/>
        <v>0</v>
      </c>
    </row>
    <row r="48" spans="1:20" ht="18">
      <c r="A48" s="50"/>
      <c r="B48" s="300"/>
      <c r="C48" s="406"/>
      <c r="D48" s="187" t="s">
        <v>13</v>
      </c>
      <c r="E48" s="180">
        <f>SUM(E44:E47)</f>
        <v>449</v>
      </c>
      <c r="F48" s="180">
        <f>SUM(F44:F47)</f>
        <v>0</v>
      </c>
      <c r="G48" s="180">
        <f aca="true" t="shared" si="9" ref="G48:T48">SUM(G44:G47)</f>
        <v>183</v>
      </c>
      <c r="H48" s="180">
        <f t="shared" si="9"/>
        <v>0</v>
      </c>
      <c r="I48" s="180">
        <f t="shared" si="9"/>
        <v>0</v>
      </c>
      <c r="J48" s="180">
        <f t="shared" si="9"/>
        <v>0</v>
      </c>
      <c r="K48" s="180">
        <f t="shared" si="9"/>
        <v>632</v>
      </c>
      <c r="L48" s="180">
        <f t="shared" si="9"/>
        <v>0</v>
      </c>
      <c r="M48" s="180">
        <f t="shared" si="9"/>
        <v>17</v>
      </c>
      <c r="N48" s="180">
        <f t="shared" si="9"/>
        <v>0</v>
      </c>
      <c r="O48" s="180">
        <f t="shared" si="9"/>
        <v>1</v>
      </c>
      <c r="P48" s="180">
        <f t="shared" si="9"/>
        <v>0</v>
      </c>
      <c r="Q48" s="180">
        <f t="shared" si="9"/>
        <v>0</v>
      </c>
      <c r="R48" s="180">
        <f>SUM(R44:R47)</f>
        <v>0</v>
      </c>
      <c r="S48" s="180">
        <f t="shared" si="9"/>
        <v>614</v>
      </c>
      <c r="T48" s="180">
        <f t="shared" si="9"/>
        <v>0</v>
      </c>
    </row>
    <row r="49" spans="1:20" ht="18">
      <c r="A49" s="188"/>
      <c r="B49" s="189"/>
      <c r="C49" s="412" t="s">
        <v>220</v>
      </c>
      <c r="D49" s="413"/>
      <c r="E49" s="180">
        <f aca="true" t="shared" si="10" ref="E49:T49">SUM(E13,E30,E37,E40,E43,E48)</f>
        <v>3856</v>
      </c>
      <c r="F49" s="180">
        <f t="shared" si="10"/>
        <v>6239</v>
      </c>
      <c r="G49" s="180">
        <f t="shared" si="10"/>
        <v>2755</v>
      </c>
      <c r="H49" s="180">
        <f t="shared" si="10"/>
        <v>4238</v>
      </c>
      <c r="I49" s="180">
        <f t="shared" si="10"/>
        <v>2566</v>
      </c>
      <c r="J49" s="180">
        <f t="shared" si="10"/>
        <v>63</v>
      </c>
      <c r="K49" s="180">
        <f t="shared" si="10"/>
        <v>6611</v>
      </c>
      <c r="L49" s="180">
        <f t="shared" si="10"/>
        <v>10477</v>
      </c>
      <c r="M49" s="180">
        <f t="shared" si="10"/>
        <v>1842</v>
      </c>
      <c r="N49" s="180">
        <f t="shared" si="10"/>
        <v>2302</v>
      </c>
      <c r="O49" s="180">
        <f t="shared" si="10"/>
        <v>350</v>
      </c>
      <c r="P49" s="180">
        <f t="shared" si="10"/>
        <v>576</v>
      </c>
      <c r="Q49" s="180">
        <f t="shared" si="10"/>
        <v>23</v>
      </c>
      <c r="R49" s="180">
        <f t="shared" si="10"/>
        <v>35</v>
      </c>
      <c r="S49" s="180">
        <f t="shared" si="10"/>
        <v>4396</v>
      </c>
      <c r="T49" s="180">
        <f t="shared" si="10"/>
        <v>7564</v>
      </c>
    </row>
    <row r="50" spans="1:20" ht="18">
      <c r="A50" s="66" t="s">
        <v>37</v>
      </c>
      <c r="B50" s="67"/>
      <c r="C50" s="68"/>
      <c r="D50" s="69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</row>
    <row r="51" spans="1:20" ht="18">
      <c r="A51" s="227"/>
      <c r="B51" s="227"/>
      <c r="C51" s="228"/>
      <c r="D51" s="228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30"/>
      <c r="R51" s="230"/>
      <c r="S51" s="230"/>
      <c r="T51" s="230"/>
    </row>
    <row r="52" spans="1:20" ht="18" customHeight="1">
      <c r="A52" s="10"/>
      <c r="B52" s="10"/>
      <c r="C52" s="311" t="s">
        <v>256</v>
      </c>
      <c r="D52" s="311"/>
      <c r="E52" s="311"/>
      <c r="F52" s="311"/>
      <c r="G52" s="11"/>
      <c r="H52" s="11"/>
      <c r="I52" s="11"/>
      <c r="J52" s="11"/>
      <c r="K52" s="11"/>
      <c r="L52" s="11"/>
      <c r="M52" s="34"/>
      <c r="N52" s="34"/>
      <c r="O52" s="34"/>
      <c r="P52" s="34"/>
      <c r="Q52" s="311" t="s">
        <v>257</v>
      </c>
      <c r="R52" s="311"/>
      <c r="S52" s="311"/>
      <c r="T52" s="311"/>
    </row>
    <row r="53" spans="3:20" ht="15">
      <c r="C53" s="311"/>
      <c r="D53" s="311"/>
      <c r="E53" s="311"/>
      <c r="F53" s="311"/>
      <c r="Q53" s="311"/>
      <c r="R53" s="311"/>
      <c r="S53" s="311"/>
      <c r="T53" s="311"/>
    </row>
    <row r="54" spans="3:20" ht="15">
      <c r="C54" s="311"/>
      <c r="D54" s="311"/>
      <c r="E54" s="311"/>
      <c r="F54" s="311"/>
      <c r="Q54" s="311"/>
      <c r="R54" s="311"/>
      <c r="S54" s="311"/>
      <c r="T54" s="311"/>
    </row>
    <row r="55" spans="3:20" ht="15">
      <c r="C55" s="311"/>
      <c r="D55" s="311"/>
      <c r="E55" s="311"/>
      <c r="F55" s="311"/>
      <c r="Q55" s="311"/>
      <c r="R55" s="311"/>
      <c r="S55" s="311"/>
      <c r="T55" s="311"/>
    </row>
    <row r="56" spans="3:20" ht="15">
      <c r="C56" s="311"/>
      <c r="D56" s="311"/>
      <c r="E56" s="311"/>
      <c r="F56" s="311"/>
      <c r="Q56" s="311"/>
      <c r="R56" s="311"/>
      <c r="S56" s="311"/>
      <c r="T56" s="311"/>
    </row>
    <row r="57" spans="3:20" ht="15">
      <c r="C57" s="311"/>
      <c r="D57" s="311"/>
      <c r="E57" s="311"/>
      <c r="F57" s="311"/>
      <c r="Q57" s="311"/>
      <c r="R57" s="311"/>
      <c r="S57" s="311"/>
      <c r="T57" s="311"/>
    </row>
  </sheetData>
  <sheetProtection/>
  <mergeCells count="41">
    <mergeCell ref="A41:A47"/>
    <mergeCell ref="C41:C42"/>
    <mergeCell ref="A14:A40"/>
    <mergeCell ref="C38:C40"/>
    <mergeCell ref="B14:B40"/>
    <mergeCell ref="C9:C12"/>
    <mergeCell ref="E15:T15"/>
    <mergeCell ref="S25:T26"/>
    <mergeCell ref="I26:J26"/>
    <mergeCell ref="Q26:R26"/>
    <mergeCell ref="E26:F26"/>
    <mergeCell ref="G26:H26"/>
    <mergeCell ref="Q52:T57"/>
    <mergeCell ref="C52:F57"/>
    <mergeCell ref="C25:D25"/>
    <mergeCell ref="E25:J25"/>
    <mergeCell ref="K25:L26"/>
    <mergeCell ref="M25:R25"/>
    <mergeCell ref="C49:D49"/>
    <mergeCell ref="M26:N26"/>
    <mergeCell ref="O26:P26"/>
    <mergeCell ref="I7:J7"/>
    <mergeCell ref="M7:N7"/>
    <mergeCell ref="E6:J6"/>
    <mergeCell ref="G7:H7"/>
    <mergeCell ref="B41:B48"/>
    <mergeCell ref="C44:C48"/>
    <mergeCell ref="C30:D30"/>
    <mergeCell ref="C31:C37"/>
    <mergeCell ref="C43:D43"/>
    <mergeCell ref="C14:C24"/>
    <mergeCell ref="S6:T7"/>
    <mergeCell ref="B9:B12"/>
    <mergeCell ref="A6:A8"/>
    <mergeCell ref="C6:D6"/>
    <mergeCell ref="B13:D13"/>
    <mergeCell ref="E7:F7"/>
    <mergeCell ref="K6:L7"/>
    <mergeCell ref="M6:R6"/>
    <mergeCell ref="O7:P7"/>
    <mergeCell ref="Q7:R7"/>
  </mergeCells>
  <printOptions horizontalCentered="1"/>
  <pageMargins left="0.25" right="0.25" top="0.75" bottom="0.75" header="0.3" footer="0.3"/>
  <pageSetup fitToHeight="2" fitToWidth="1" horizontalDpi="300" verticalDpi="3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6"/>
  <sheetViews>
    <sheetView tabSelected="1" view="pageBreakPreview" zoomScale="145" zoomScaleSheetLayoutView="145" zoomScalePageLayoutView="0" workbookViewId="0" topLeftCell="A1">
      <selection activeCell="K15" sqref="K15:N20"/>
    </sheetView>
  </sheetViews>
  <sheetFormatPr defaultColWidth="9.140625" defaultRowHeight="15"/>
  <sheetData>
    <row r="2" spans="1:21" ht="18">
      <c r="A2" s="10"/>
      <c r="B2" s="46"/>
      <c r="C2" s="46"/>
      <c r="D2" s="6"/>
      <c r="E2" s="34"/>
      <c r="F2" s="57" t="s">
        <v>155</v>
      </c>
      <c r="G2" s="40"/>
      <c r="H2" s="40"/>
      <c r="I2" s="40"/>
      <c r="J2" s="40"/>
      <c r="K2" s="36"/>
      <c r="L2" s="37"/>
      <c r="M2" s="34"/>
      <c r="N2" s="34"/>
      <c r="O2" s="34"/>
      <c r="P2" s="34"/>
      <c r="Q2" s="34"/>
      <c r="R2" s="34"/>
      <c r="S2" s="34"/>
      <c r="T2" s="34"/>
      <c r="U2" s="34"/>
    </row>
    <row r="3" spans="1:21" ht="18">
      <c r="A3" s="10"/>
      <c r="B3" s="46"/>
      <c r="C3" s="46"/>
      <c r="D3" s="6"/>
      <c r="E3" s="1" t="s">
        <v>225</v>
      </c>
      <c r="F3" s="57"/>
      <c r="G3" s="40"/>
      <c r="H3" s="40"/>
      <c r="I3" s="40"/>
      <c r="J3" s="40"/>
      <c r="K3" s="36"/>
      <c r="L3" s="37"/>
      <c r="M3" s="34"/>
      <c r="N3" s="34"/>
      <c r="O3" s="34"/>
      <c r="P3" s="34"/>
      <c r="Q3" s="34"/>
      <c r="R3" s="34"/>
      <c r="S3" s="34"/>
      <c r="T3" s="34"/>
      <c r="U3" s="34"/>
    </row>
    <row r="4" spans="1:21" ht="21.75">
      <c r="A4" s="10"/>
      <c r="B4" s="46"/>
      <c r="C4" s="46"/>
      <c r="D4" s="6"/>
      <c r="E4" s="95" t="s">
        <v>275</v>
      </c>
      <c r="F4" s="57"/>
      <c r="G4" s="40"/>
      <c r="H4" s="40"/>
      <c r="I4" s="40"/>
      <c r="J4" s="40"/>
      <c r="K4" s="36"/>
      <c r="L4" s="37"/>
      <c r="M4" s="34"/>
      <c r="N4" s="34"/>
      <c r="O4" s="34"/>
      <c r="P4" s="34"/>
      <c r="Q4" s="34"/>
      <c r="R4" s="34"/>
      <c r="S4" s="34"/>
      <c r="T4" s="34"/>
      <c r="U4" s="34"/>
    </row>
    <row r="5" spans="1:21" ht="19.5">
      <c r="A5" s="10"/>
      <c r="B5" s="38"/>
      <c r="C5" s="34"/>
      <c r="D5" s="34"/>
      <c r="E5" s="38" t="s">
        <v>92</v>
      </c>
      <c r="F5" s="34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34"/>
      <c r="S5" s="34"/>
      <c r="T5" s="34"/>
      <c r="U5" s="34"/>
    </row>
    <row r="6" spans="1:21" ht="19.5">
      <c r="A6" s="10"/>
      <c r="B6" s="38"/>
      <c r="C6" s="34"/>
      <c r="D6" s="34"/>
      <c r="E6" s="38"/>
      <c r="F6" s="34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34"/>
      <c r="S6" s="34"/>
      <c r="T6" s="34"/>
      <c r="U6" s="34"/>
    </row>
    <row r="7" spans="1:21" ht="30">
      <c r="A7" s="359" t="s">
        <v>93</v>
      </c>
      <c r="B7" s="360"/>
      <c r="C7" s="361"/>
      <c r="D7" s="430" t="s">
        <v>198</v>
      </c>
      <c r="E7" s="432" t="s">
        <v>94</v>
      </c>
      <c r="F7" s="432"/>
      <c r="G7" s="432"/>
      <c r="H7" s="429" t="s">
        <v>199</v>
      </c>
      <c r="I7" s="122"/>
      <c r="J7" s="121" t="s">
        <v>95</v>
      </c>
      <c r="K7" s="121"/>
      <c r="L7" s="121"/>
      <c r="M7" s="123"/>
      <c r="N7" s="121" t="s">
        <v>13</v>
      </c>
      <c r="O7" s="11"/>
      <c r="P7" s="11"/>
      <c r="Q7" s="11"/>
      <c r="R7" s="34"/>
      <c r="S7" s="34"/>
      <c r="T7" s="34"/>
      <c r="U7" s="34"/>
    </row>
    <row r="8" spans="1:21" ht="38.25">
      <c r="A8" s="362"/>
      <c r="B8" s="363"/>
      <c r="C8" s="364"/>
      <c r="D8" s="431"/>
      <c r="E8" s="116" t="s">
        <v>200</v>
      </c>
      <c r="F8" s="116" t="s">
        <v>201</v>
      </c>
      <c r="G8" s="116" t="s">
        <v>202</v>
      </c>
      <c r="H8" s="429"/>
      <c r="I8" s="122" t="s">
        <v>13</v>
      </c>
      <c r="J8" s="116" t="s">
        <v>96</v>
      </c>
      <c r="K8" s="117" t="s">
        <v>97</v>
      </c>
      <c r="L8" s="118" t="s">
        <v>203</v>
      </c>
      <c r="M8" s="118" t="s">
        <v>98</v>
      </c>
      <c r="N8" s="121"/>
      <c r="O8" s="119"/>
      <c r="P8" s="119"/>
      <c r="Q8" s="119"/>
      <c r="R8" s="119"/>
      <c r="S8" s="119"/>
      <c r="T8" s="119"/>
      <c r="U8" s="119"/>
    </row>
    <row r="9" spans="1:21" ht="30">
      <c r="A9" s="425">
        <v>1</v>
      </c>
      <c r="B9" s="426"/>
      <c r="C9" s="114"/>
      <c r="D9" s="83" t="s">
        <v>101</v>
      </c>
      <c r="E9" s="190">
        <v>35</v>
      </c>
      <c r="F9" s="190">
        <v>10</v>
      </c>
      <c r="G9" s="190">
        <v>0</v>
      </c>
      <c r="H9" s="190">
        <v>79</v>
      </c>
      <c r="I9" s="190">
        <f>SUM(E9,F9,G9,H9)</f>
        <v>124</v>
      </c>
      <c r="J9" s="190">
        <v>30</v>
      </c>
      <c r="K9" s="190">
        <v>10</v>
      </c>
      <c r="L9" s="190">
        <v>0</v>
      </c>
      <c r="M9" s="190">
        <v>54</v>
      </c>
      <c r="N9" s="190">
        <f>SUM(J9,K9,L9,M9)</f>
        <v>94</v>
      </c>
      <c r="O9" s="14"/>
      <c r="P9" s="14"/>
      <c r="Q9" s="14"/>
      <c r="R9" s="14"/>
      <c r="S9" s="14"/>
      <c r="T9" s="14"/>
      <c r="U9" s="14"/>
    </row>
    <row r="10" spans="1:21" ht="24">
      <c r="A10" s="425">
        <v>2</v>
      </c>
      <c r="B10" s="426"/>
      <c r="C10" s="114"/>
      <c r="D10" s="193" t="s">
        <v>132</v>
      </c>
      <c r="E10" s="190">
        <v>315</v>
      </c>
      <c r="F10" s="190">
        <v>34</v>
      </c>
      <c r="G10" s="190">
        <v>0</v>
      </c>
      <c r="H10" s="190">
        <v>3159</v>
      </c>
      <c r="I10" s="190">
        <f>SUM(E10,F10,G10,H10)</f>
        <v>3508</v>
      </c>
      <c r="J10" s="190">
        <v>0</v>
      </c>
      <c r="K10" s="190">
        <v>320</v>
      </c>
      <c r="L10" s="190">
        <v>0</v>
      </c>
      <c r="M10" s="190">
        <v>29</v>
      </c>
      <c r="N10" s="190">
        <f>SUM(J10,K10,L10,M10)</f>
        <v>349</v>
      </c>
      <c r="O10" s="14"/>
      <c r="P10" s="14"/>
      <c r="Q10" s="14"/>
      <c r="R10" s="14"/>
      <c r="S10" s="14"/>
      <c r="T10" s="14"/>
      <c r="U10" s="14"/>
    </row>
    <row r="11" spans="1:21" ht="30.75">
      <c r="A11" s="425">
        <v>3</v>
      </c>
      <c r="B11" s="426"/>
      <c r="C11" s="124"/>
      <c r="D11" s="193" t="s">
        <v>133</v>
      </c>
      <c r="E11" s="190">
        <v>5</v>
      </c>
      <c r="F11" s="190">
        <v>0</v>
      </c>
      <c r="G11" s="190">
        <v>0</v>
      </c>
      <c r="H11" s="190">
        <v>6</v>
      </c>
      <c r="I11" s="190">
        <f>SUM(E11,F11,G11,H11)</f>
        <v>11</v>
      </c>
      <c r="J11" s="190">
        <v>4</v>
      </c>
      <c r="K11" s="190">
        <v>1</v>
      </c>
      <c r="L11" s="190">
        <v>0</v>
      </c>
      <c r="M11" s="190">
        <v>0</v>
      </c>
      <c r="N11" s="190">
        <f>SUM(J11,K11,L11,M11)</f>
        <v>5</v>
      </c>
      <c r="O11" s="14"/>
      <c r="P11" s="14"/>
      <c r="Q11" s="14"/>
      <c r="R11" s="14"/>
      <c r="S11" s="14"/>
      <c r="T11" s="14"/>
      <c r="U11" s="14"/>
    </row>
    <row r="12" spans="1:21" ht="23.25" customHeight="1">
      <c r="A12" s="433">
        <v>4</v>
      </c>
      <c r="B12" s="434" t="s">
        <v>153</v>
      </c>
      <c r="C12" s="59"/>
      <c r="D12" s="194" t="s">
        <v>29</v>
      </c>
      <c r="E12" s="171"/>
      <c r="F12" s="171"/>
      <c r="G12" s="192"/>
      <c r="H12" s="192"/>
      <c r="I12" s="190">
        <f>SUM(E12,F12,G12,H12)</f>
        <v>0</v>
      </c>
      <c r="J12" s="192"/>
      <c r="K12" s="192"/>
      <c r="L12" s="191"/>
      <c r="M12" s="191"/>
      <c r="N12" s="190">
        <f>SUM(J12,K12,L12,M12)</f>
        <v>0</v>
      </c>
      <c r="O12" s="34"/>
      <c r="P12" s="34"/>
      <c r="Q12" s="34"/>
      <c r="R12" s="34"/>
      <c r="S12" s="34"/>
      <c r="T12" s="34"/>
      <c r="U12" s="34"/>
    </row>
    <row r="13" spans="1:21" ht="23.25">
      <c r="A13" s="427"/>
      <c r="B13" s="428"/>
      <c r="C13" s="115"/>
      <c r="D13" s="120" t="s">
        <v>13</v>
      </c>
      <c r="E13" s="171">
        <f aca="true" t="shared" si="0" ref="E13:N13">SUM(E9:E12)</f>
        <v>355</v>
      </c>
      <c r="F13" s="171">
        <f t="shared" si="0"/>
        <v>44</v>
      </c>
      <c r="G13" s="171">
        <f t="shared" si="0"/>
        <v>0</v>
      </c>
      <c r="H13" s="171">
        <f t="shared" si="0"/>
        <v>3244</v>
      </c>
      <c r="I13" s="171">
        <f t="shared" si="0"/>
        <v>3643</v>
      </c>
      <c r="J13" s="171">
        <f t="shared" si="0"/>
        <v>34</v>
      </c>
      <c r="K13" s="171">
        <f t="shared" si="0"/>
        <v>331</v>
      </c>
      <c r="L13" s="171">
        <f t="shared" si="0"/>
        <v>0</v>
      </c>
      <c r="M13" s="171">
        <f t="shared" si="0"/>
        <v>83</v>
      </c>
      <c r="N13" s="171">
        <f t="shared" si="0"/>
        <v>448</v>
      </c>
      <c r="O13" s="34"/>
      <c r="P13" s="34"/>
      <c r="Q13" s="34"/>
      <c r="R13" s="34"/>
      <c r="S13" s="34"/>
      <c r="T13" s="34"/>
      <c r="U13" s="34"/>
    </row>
    <row r="14" spans="1:21" ht="23.25">
      <c r="A14" s="85"/>
      <c r="B14" s="85"/>
      <c r="C14" s="206"/>
      <c r="D14" s="86"/>
      <c r="E14" s="207"/>
      <c r="F14" s="207"/>
      <c r="G14" s="207"/>
      <c r="H14" s="207"/>
      <c r="I14" s="207"/>
      <c r="J14" s="207"/>
      <c r="K14" s="231"/>
      <c r="L14" s="231"/>
      <c r="M14" s="231"/>
      <c r="N14" s="231"/>
      <c r="O14" s="34"/>
      <c r="P14" s="34"/>
      <c r="Q14" s="34"/>
      <c r="R14" s="34"/>
      <c r="S14" s="34"/>
      <c r="T14" s="34"/>
      <c r="U14" s="34"/>
    </row>
    <row r="15" spans="1:21" ht="23.25">
      <c r="A15" s="311" t="s">
        <v>256</v>
      </c>
      <c r="B15" s="311"/>
      <c r="C15" s="311"/>
      <c r="D15" s="311"/>
      <c r="E15" s="207"/>
      <c r="F15" s="207"/>
      <c r="G15" s="207"/>
      <c r="H15" s="207"/>
      <c r="I15" s="207"/>
      <c r="J15" s="207"/>
      <c r="K15" s="311" t="s">
        <v>257</v>
      </c>
      <c r="L15" s="311"/>
      <c r="M15" s="311"/>
      <c r="N15" s="311"/>
      <c r="O15" s="34"/>
      <c r="P15" s="34"/>
      <c r="Q15" s="34"/>
      <c r="R15" s="34"/>
      <c r="S15" s="34"/>
      <c r="T15" s="34"/>
      <c r="U15" s="34"/>
    </row>
    <row r="16" spans="1:21" ht="15">
      <c r="A16" s="311"/>
      <c r="B16" s="311"/>
      <c r="C16" s="311"/>
      <c r="D16" s="311"/>
      <c r="E16" s="196"/>
      <c r="F16" s="196"/>
      <c r="G16" s="196"/>
      <c r="H16" s="196"/>
      <c r="I16" s="196"/>
      <c r="J16" s="196"/>
      <c r="K16" s="311"/>
      <c r="L16" s="311"/>
      <c r="M16" s="311"/>
      <c r="N16" s="311"/>
      <c r="O16" s="34"/>
      <c r="P16" s="34"/>
      <c r="Q16" s="34"/>
      <c r="R16" s="34"/>
      <c r="S16" s="34"/>
      <c r="T16" s="34"/>
      <c r="U16" s="34"/>
    </row>
    <row r="17" spans="1:21" ht="15">
      <c r="A17" s="311"/>
      <c r="B17" s="311"/>
      <c r="C17" s="311"/>
      <c r="D17" s="311"/>
      <c r="E17" s="196"/>
      <c r="F17" s="196"/>
      <c r="G17" s="196"/>
      <c r="H17" s="196"/>
      <c r="I17" s="196"/>
      <c r="J17" s="196"/>
      <c r="K17" s="311"/>
      <c r="L17" s="311"/>
      <c r="M17" s="311"/>
      <c r="N17" s="311"/>
      <c r="O17" s="34"/>
      <c r="P17" s="34"/>
      <c r="Q17" s="34"/>
      <c r="R17" s="34"/>
      <c r="S17" s="34"/>
      <c r="T17" s="34"/>
      <c r="U17" s="34"/>
    </row>
    <row r="18" spans="1:21" ht="15">
      <c r="A18" s="311"/>
      <c r="B18" s="311"/>
      <c r="C18" s="311"/>
      <c r="D18" s="311"/>
      <c r="E18" s="196"/>
      <c r="F18" s="196"/>
      <c r="G18" s="196"/>
      <c r="H18" s="196"/>
      <c r="I18" s="196"/>
      <c r="J18" s="196"/>
      <c r="K18" s="311"/>
      <c r="L18" s="311"/>
      <c r="M18" s="311"/>
      <c r="N18" s="311"/>
      <c r="O18" s="34"/>
      <c r="P18" s="34"/>
      <c r="Q18" s="34"/>
      <c r="R18" s="34"/>
      <c r="S18" s="34"/>
      <c r="T18" s="34"/>
      <c r="U18" s="34"/>
    </row>
    <row r="19" spans="1:21" ht="15">
      <c r="A19" s="311"/>
      <c r="B19" s="311"/>
      <c r="C19" s="311"/>
      <c r="D19" s="311"/>
      <c r="E19" s="196"/>
      <c r="F19" s="196"/>
      <c r="G19" s="196"/>
      <c r="H19" s="196"/>
      <c r="I19" s="196"/>
      <c r="J19" s="196"/>
      <c r="K19" s="311"/>
      <c r="L19" s="311"/>
      <c r="M19" s="311"/>
      <c r="N19" s="311"/>
      <c r="O19" s="34"/>
      <c r="P19" s="34"/>
      <c r="Q19" s="34"/>
      <c r="R19" s="34"/>
      <c r="S19" s="34"/>
      <c r="T19" s="34"/>
      <c r="U19" s="34"/>
    </row>
    <row r="20" spans="1:21" ht="15">
      <c r="A20" s="311"/>
      <c r="B20" s="311"/>
      <c r="C20" s="311"/>
      <c r="D20" s="311"/>
      <c r="E20" s="196"/>
      <c r="F20" s="196"/>
      <c r="G20" s="196"/>
      <c r="H20" s="196"/>
      <c r="I20" s="196"/>
      <c r="J20" s="196"/>
      <c r="K20" s="311"/>
      <c r="L20" s="311"/>
      <c r="M20" s="311"/>
      <c r="N20" s="311"/>
      <c r="O20" s="34"/>
      <c r="P20" s="34"/>
      <c r="Q20" s="34"/>
      <c r="R20" s="34"/>
      <c r="S20" s="34"/>
      <c r="T20" s="34"/>
      <c r="U20" s="34"/>
    </row>
    <row r="21" spans="15:21" ht="15">
      <c r="O21" s="14"/>
      <c r="P21" s="14"/>
      <c r="Q21" s="14"/>
      <c r="R21" s="14"/>
      <c r="S21" s="14"/>
      <c r="T21" s="14"/>
      <c r="U21" s="14"/>
    </row>
    <row r="22" spans="15:21" ht="15">
      <c r="O22" s="14"/>
      <c r="P22" s="14"/>
      <c r="Q22" s="14"/>
      <c r="R22" s="14"/>
      <c r="S22" s="14"/>
      <c r="T22" s="14"/>
      <c r="U22" s="14"/>
    </row>
    <row r="23" spans="15:21" ht="15">
      <c r="O23" s="14"/>
      <c r="P23" s="14"/>
      <c r="Q23" s="14"/>
      <c r="R23" s="14"/>
      <c r="S23" s="14"/>
      <c r="T23" s="14"/>
      <c r="U23" s="14"/>
    </row>
    <row r="24" spans="15:21" ht="15">
      <c r="O24" s="14"/>
      <c r="P24" s="14"/>
      <c r="Q24" s="58"/>
      <c r="R24" s="14"/>
      <c r="S24" s="14"/>
      <c r="T24" s="14"/>
      <c r="U24" s="14"/>
    </row>
    <row r="25" spans="15:21" ht="15">
      <c r="O25" s="14"/>
      <c r="P25" s="14"/>
      <c r="Q25" s="58"/>
      <c r="R25" s="14"/>
      <c r="S25" s="14"/>
      <c r="T25" s="14"/>
      <c r="U25" s="14"/>
    </row>
    <row r="26" spans="15:21" ht="15">
      <c r="O26" s="14"/>
      <c r="P26" s="14"/>
      <c r="Q26" s="58"/>
      <c r="R26" s="14"/>
      <c r="S26" s="14"/>
      <c r="T26" s="14"/>
      <c r="U26" s="14"/>
    </row>
    <row r="27" spans="15:21" ht="19.5" customHeight="1">
      <c r="O27" s="14"/>
      <c r="P27" s="14"/>
      <c r="Q27" s="58"/>
      <c r="R27" s="14"/>
      <c r="S27" s="14"/>
      <c r="T27" s="14"/>
      <c r="U27" s="14"/>
    </row>
    <row r="28" spans="15:21" ht="15">
      <c r="O28" s="34"/>
      <c r="P28" s="34"/>
      <c r="Q28" s="11"/>
      <c r="R28" s="34"/>
      <c r="S28" s="34"/>
      <c r="T28" s="34"/>
      <c r="U28" s="34"/>
    </row>
    <row r="29" spans="15:21" ht="15">
      <c r="O29" s="34"/>
      <c r="P29" s="34"/>
      <c r="Q29" s="11"/>
      <c r="R29" s="34"/>
      <c r="S29" s="34"/>
      <c r="T29" s="34"/>
      <c r="U29" s="34"/>
    </row>
    <row r="30" ht="15">
      <c r="U30" s="34"/>
    </row>
    <row r="31" ht="15">
      <c r="U31" s="34"/>
    </row>
    <row r="32" ht="15">
      <c r="U32" s="34"/>
    </row>
    <row r="33" ht="15">
      <c r="U33" s="34"/>
    </row>
    <row r="34" ht="15">
      <c r="U34" s="34"/>
    </row>
    <row r="35" ht="15">
      <c r="U35" s="34"/>
    </row>
    <row r="36" ht="15">
      <c r="U36" s="34"/>
    </row>
    <row r="37" ht="15">
      <c r="U37" s="34"/>
    </row>
    <row r="38" ht="15">
      <c r="U38" s="34"/>
    </row>
    <row r="39" ht="15">
      <c r="U39" s="34"/>
    </row>
    <row r="40" ht="15">
      <c r="U40" s="34"/>
    </row>
    <row r="41" ht="15">
      <c r="U41" s="34"/>
    </row>
    <row r="42" ht="15">
      <c r="U42" s="34"/>
    </row>
    <row r="43" ht="15">
      <c r="U43" s="34"/>
    </row>
    <row r="44" ht="15">
      <c r="U44" s="34"/>
    </row>
    <row r="45" ht="15">
      <c r="U45" s="34"/>
    </row>
    <row r="46" spans="1:21" ht="15">
      <c r="A46" s="98"/>
      <c r="B46" s="98"/>
      <c r="C46" s="98"/>
      <c r="D46" s="108"/>
      <c r="E46" s="108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34"/>
    </row>
  </sheetData>
  <sheetProtection/>
  <mergeCells count="11">
    <mergeCell ref="A11:B11"/>
    <mergeCell ref="A10:B10"/>
    <mergeCell ref="A9:B9"/>
    <mergeCell ref="K15:N20"/>
    <mergeCell ref="A13:B13"/>
    <mergeCell ref="H7:H8"/>
    <mergeCell ref="D7:D8"/>
    <mergeCell ref="A7:C8"/>
    <mergeCell ref="E7:G7"/>
    <mergeCell ref="A15:D20"/>
    <mergeCell ref="A12:B12"/>
  </mergeCells>
  <printOptions horizontalCentered="1"/>
  <pageMargins left="0.25" right="0.25" top="0.75" bottom="0.75" header="0.3" footer="0.3"/>
  <pageSetup fitToHeight="0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view="pageBreakPreview" zoomScaleSheetLayoutView="100" zoomScalePageLayoutView="0" workbookViewId="0" topLeftCell="A1">
      <selection activeCell="I15" sqref="I15:L20"/>
    </sheetView>
  </sheetViews>
  <sheetFormatPr defaultColWidth="9.140625" defaultRowHeight="15"/>
  <sheetData>
    <row r="1" spans="1:13" ht="18">
      <c r="A1" s="34"/>
      <c r="B1" s="35"/>
      <c r="C1" s="34"/>
      <c r="D1" s="34"/>
      <c r="E1" s="57" t="s">
        <v>156</v>
      </c>
      <c r="F1" s="34"/>
      <c r="G1" s="34"/>
      <c r="H1" s="34"/>
      <c r="I1" s="34"/>
      <c r="J1" s="34"/>
      <c r="K1" s="34"/>
      <c r="L1" s="34"/>
      <c r="M1" s="34"/>
    </row>
    <row r="2" spans="1:13" ht="18">
      <c r="A2" s="34"/>
      <c r="B2" s="35"/>
      <c r="C2" s="34"/>
      <c r="D2" s="1" t="s">
        <v>225</v>
      </c>
      <c r="E2" s="57"/>
      <c r="F2" s="34"/>
      <c r="G2" s="34"/>
      <c r="H2" s="34"/>
      <c r="I2" s="34"/>
      <c r="J2" s="34"/>
      <c r="K2" s="34"/>
      <c r="L2" s="34"/>
      <c r="M2" s="34"/>
    </row>
    <row r="3" spans="1:13" ht="21.75">
      <c r="A3" s="34"/>
      <c r="B3" s="35"/>
      <c r="C3" s="34"/>
      <c r="D3" s="95" t="s">
        <v>275</v>
      </c>
      <c r="E3" s="57"/>
      <c r="F3" s="34"/>
      <c r="G3" s="34"/>
      <c r="H3" s="34"/>
      <c r="I3" s="34"/>
      <c r="J3" s="34"/>
      <c r="K3" s="34"/>
      <c r="L3" s="34"/>
      <c r="M3" s="34"/>
    </row>
    <row r="4" spans="1:13" ht="19.5">
      <c r="A4" s="34"/>
      <c r="C4" s="38" t="s">
        <v>99</v>
      </c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19.5">
      <c r="A5" s="34"/>
      <c r="B5" s="38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15">
      <c r="A6" s="404" t="s">
        <v>100</v>
      </c>
      <c r="B6" s="404"/>
      <c r="C6" s="397" t="s">
        <v>198</v>
      </c>
      <c r="D6" s="397"/>
      <c r="E6" s="438" t="s">
        <v>103</v>
      </c>
      <c r="F6" s="438"/>
      <c r="G6" s="438" t="s">
        <v>104</v>
      </c>
      <c r="H6" s="438"/>
      <c r="I6" s="438" t="s">
        <v>157</v>
      </c>
      <c r="J6" s="438"/>
      <c r="K6" s="438" t="s">
        <v>13</v>
      </c>
      <c r="L6" s="438"/>
      <c r="M6" s="14"/>
    </row>
    <row r="7" spans="1:13" ht="15">
      <c r="A7" s="404"/>
      <c r="B7" s="404"/>
      <c r="C7" s="397"/>
      <c r="D7" s="397"/>
      <c r="E7" s="53" t="s">
        <v>102</v>
      </c>
      <c r="F7" s="53" t="s">
        <v>59</v>
      </c>
      <c r="G7" s="53" t="s">
        <v>102</v>
      </c>
      <c r="H7" s="53" t="s">
        <v>59</v>
      </c>
      <c r="I7" s="53" t="s">
        <v>102</v>
      </c>
      <c r="J7" s="53" t="s">
        <v>59</v>
      </c>
      <c r="K7" s="53" t="s">
        <v>102</v>
      </c>
      <c r="L7" s="53" t="s">
        <v>59</v>
      </c>
      <c r="M7" s="14"/>
    </row>
    <row r="8" spans="1:13" ht="15">
      <c r="A8" s="404"/>
      <c r="B8" s="404"/>
      <c r="C8" s="397"/>
      <c r="D8" s="397"/>
      <c r="E8" s="26"/>
      <c r="F8" s="26"/>
      <c r="G8" s="26"/>
      <c r="H8" s="26"/>
      <c r="I8" s="26"/>
      <c r="J8" s="26"/>
      <c r="K8" s="26"/>
      <c r="L8" s="26"/>
      <c r="M8" s="14"/>
    </row>
    <row r="9" spans="1:13" ht="30">
      <c r="A9" s="425">
        <v>1</v>
      </c>
      <c r="B9" s="437"/>
      <c r="C9" s="83" t="s">
        <v>101</v>
      </c>
      <c r="D9" s="77"/>
      <c r="E9" s="195">
        <v>32</v>
      </c>
      <c r="F9" s="195">
        <v>27</v>
      </c>
      <c r="G9" s="195">
        <v>0</v>
      </c>
      <c r="H9" s="195">
        <v>0</v>
      </c>
      <c r="I9" s="195">
        <v>0</v>
      </c>
      <c r="J9" s="195">
        <v>3</v>
      </c>
      <c r="K9" s="195">
        <f aca="true" t="shared" si="0" ref="K9:L12">SUM(E9,G9,I9)</f>
        <v>32</v>
      </c>
      <c r="L9" s="195">
        <f t="shared" si="0"/>
        <v>30</v>
      </c>
      <c r="M9" s="14"/>
    </row>
    <row r="10" spans="1:13" ht="24">
      <c r="A10" s="425">
        <v>2</v>
      </c>
      <c r="B10" s="437"/>
      <c r="C10" s="80" t="s">
        <v>132</v>
      </c>
      <c r="D10" s="76"/>
      <c r="E10" s="195">
        <v>452</v>
      </c>
      <c r="F10" s="195">
        <v>239</v>
      </c>
      <c r="G10" s="195">
        <v>0</v>
      </c>
      <c r="H10" s="195">
        <v>0</v>
      </c>
      <c r="I10" s="195">
        <v>0</v>
      </c>
      <c r="J10" s="195">
        <v>0</v>
      </c>
      <c r="K10" s="195">
        <f t="shared" si="0"/>
        <v>452</v>
      </c>
      <c r="L10" s="195">
        <f t="shared" si="0"/>
        <v>239</v>
      </c>
      <c r="M10" s="14"/>
    </row>
    <row r="11" spans="1:13" ht="24">
      <c r="A11" s="425">
        <v>3</v>
      </c>
      <c r="B11" s="437"/>
      <c r="C11" s="80" t="s">
        <v>133</v>
      </c>
      <c r="D11" s="76"/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f t="shared" si="0"/>
        <v>0</v>
      </c>
      <c r="L11" s="195">
        <f t="shared" si="0"/>
        <v>0</v>
      </c>
      <c r="M11" s="14"/>
    </row>
    <row r="12" spans="1:13" ht="19.5">
      <c r="A12" s="425">
        <v>4</v>
      </c>
      <c r="B12" s="437" t="s">
        <v>153</v>
      </c>
      <c r="C12" s="84" t="s">
        <v>29</v>
      </c>
      <c r="D12" s="77"/>
      <c r="E12" s="195"/>
      <c r="F12" s="195"/>
      <c r="G12" s="195"/>
      <c r="H12" s="195"/>
      <c r="I12" s="195"/>
      <c r="J12" s="195"/>
      <c r="K12" s="195">
        <f t="shared" si="0"/>
        <v>0</v>
      </c>
      <c r="L12" s="195">
        <f t="shared" si="0"/>
        <v>0</v>
      </c>
      <c r="M12" s="14"/>
    </row>
    <row r="13" spans="1:13" ht="19.5">
      <c r="A13" s="435"/>
      <c r="B13" s="436"/>
      <c r="C13" s="81" t="s">
        <v>13</v>
      </c>
      <c r="D13" s="82"/>
      <c r="E13" s="195">
        <f aca="true" t="shared" si="1" ref="E13:L13">SUM(E9:E12)</f>
        <v>484</v>
      </c>
      <c r="F13" s="195">
        <f t="shared" si="1"/>
        <v>266</v>
      </c>
      <c r="G13" s="195">
        <f t="shared" si="1"/>
        <v>0</v>
      </c>
      <c r="H13" s="195">
        <f t="shared" si="1"/>
        <v>0</v>
      </c>
      <c r="I13" s="195">
        <f t="shared" si="1"/>
        <v>0</v>
      </c>
      <c r="J13" s="195">
        <f t="shared" si="1"/>
        <v>3</v>
      </c>
      <c r="K13" s="195">
        <f t="shared" si="1"/>
        <v>484</v>
      </c>
      <c r="L13" s="195">
        <f t="shared" si="1"/>
        <v>269</v>
      </c>
      <c r="M13" s="34"/>
    </row>
    <row r="14" spans="1:13" ht="19.5">
      <c r="A14" s="85"/>
      <c r="B14" s="85"/>
      <c r="C14" s="86"/>
      <c r="D14" s="87"/>
      <c r="E14" s="238"/>
      <c r="F14" s="238"/>
      <c r="G14" s="238"/>
      <c r="H14" s="238"/>
      <c r="I14" s="239"/>
      <c r="J14" s="239"/>
      <c r="K14" s="239"/>
      <c r="L14" s="239"/>
      <c r="M14" s="34"/>
    </row>
    <row r="15" spans="1:12" ht="15">
      <c r="A15" s="311" t="s">
        <v>256</v>
      </c>
      <c r="B15" s="311"/>
      <c r="C15" s="311"/>
      <c r="D15" s="311"/>
      <c r="E15" s="88"/>
      <c r="F15" s="88"/>
      <c r="G15" s="88"/>
      <c r="H15" s="88"/>
      <c r="I15" s="311" t="s">
        <v>257</v>
      </c>
      <c r="J15" s="311"/>
      <c r="K15" s="311"/>
      <c r="L15" s="311"/>
    </row>
    <row r="16" spans="1:12" ht="15">
      <c r="A16" s="311"/>
      <c r="B16" s="311"/>
      <c r="C16" s="311"/>
      <c r="D16" s="311"/>
      <c r="I16" s="311"/>
      <c r="J16" s="311"/>
      <c r="K16" s="311"/>
      <c r="L16" s="311"/>
    </row>
    <row r="17" spans="1:12" ht="15">
      <c r="A17" s="311"/>
      <c r="B17" s="311"/>
      <c r="C17" s="311"/>
      <c r="D17" s="311"/>
      <c r="I17" s="311"/>
      <c r="J17" s="311"/>
      <c r="K17" s="311"/>
      <c r="L17" s="311"/>
    </row>
    <row r="18" spans="1:12" ht="15">
      <c r="A18" s="311"/>
      <c r="B18" s="311"/>
      <c r="C18" s="311"/>
      <c r="D18" s="311"/>
      <c r="I18" s="311"/>
      <c r="J18" s="311"/>
      <c r="K18" s="311"/>
      <c r="L18" s="311"/>
    </row>
    <row r="19" spans="1:12" ht="15">
      <c r="A19" s="311"/>
      <c r="B19" s="311"/>
      <c r="C19" s="311"/>
      <c r="D19" s="311"/>
      <c r="I19" s="311"/>
      <c r="J19" s="311"/>
      <c r="K19" s="311"/>
      <c r="L19" s="311"/>
    </row>
    <row r="20" spans="1:12" ht="15">
      <c r="A20" s="311"/>
      <c r="B20" s="311"/>
      <c r="C20" s="311"/>
      <c r="D20" s="311"/>
      <c r="I20" s="311"/>
      <c r="J20" s="311"/>
      <c r="K20" s="311"/>
      <c r="L20" s="311"/>
    </row>
  </sheetData>
  <sheetProtection/>
  <mergeCells count="13">
    <mergeCell ref="I6:J6"/>
    <mergeCell ref="K6:L6"/>
    <mergeCell ref="A9:B9"/>
    <mergeCell ref="A13:B13"/>
    <mergeCell ref="A15:D20"/>
    <mergeCell ref="C6:D8"/>
    <mergeCell ref="A6:B8"/>
    <mergeCell ref="I15:L20"/>
    <mergeCell ref="A12:B12"/>
    <mergeCell ref="A11:B11"/>
    <mergeCell ref="A10:B10"/>
    <mergeCell ref="E6:F6"/>
    <mergeCell ref="G6:H6"/>
  </mergeCells>
  <printOptions horizontalCentered="1"/>
  <pageMargins left="0.25" right="0.25" top="0.75" bottom="0.75" header="0.3" footer="0.3"/>
  <pageSetup fitToHeight="0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view="pageBreakPreview" zoomScale="115" zoomScaleSheetLayoutView="115" zoomScalePageLayoutView="0" workbookViewId="0" topLeftCell="A1">
      <selection activeCell="A10" sqref="A10:D15"/>
    </sheetView>
  </sheetViews>
  <sheetFormatPr defaultColWidth="9.140625" defaultRowHeight="15"/>
  <sheetData>
    <row r="1" spans="1:19" ht="18">
      <c r="A1" s="85"/>
      <c r="B1" s="85"/>
      <c r="C1" s="86"/>
      <c r="G1" s="57" t="s">
        <v>158</v>
      </c>
      <c r="H1" s="88"/>
      <c r="I1" s="88"/>
      <c r="J1" s="88"/>
      <c r="K1" s="11"/>
      <c r="L1" s="11"/>
      <c r="M1" s="34"/>
      <c r="N1" s="34"/>
      <c r="O1" s="34"/>
      <c r="P1" s="11"/>
      <c r="Q1" s="34"/>
      <c r="R1" s="34"/>
      <c r="S1" s="34"/>
    </row>
    <row r="2" spans="1:16" ht="15.75">
      <c r="A2" s="90"/>
      <c r="B2" s="91"/>
      <c r="F2" s="1" t="s">
        <v>225</v>
      </c>
      <c r="H2" s="92"/>
      <c r="I2" s="92"/>
      <c r="J2" s="92"/>
      <c r="K2" s="94"/>
      <c r="L2" s="92"/>
      <c r="M2" s="92"/>
      <c r="N2" s="93"/>
      <c r="O2" s="1"/>
      <c r="P2" s="92"/>
    </row>
    <row r="3" spans="1:16" ht="21.75">
      <c r="A3" s="90"/>
      <c r="F3" s="95" t="s">
        <v>275</v>
      </c>
      <c r="L3" s="96"/>
      <c r="M3" s="96"/>
      <c r="N3" s="96"/>
      <c r="O3" s="96"/>
      <c r="P3" s="96"/>
    </row>
    <row r="4" spans="3:6" ht="19.5">
      <c r="C4" s="97"/>
      <c r="F4" s="97" t="s">
        <v>226</v>
      </c>
    </row>
    <row r="5" spans="1:16" ht="15">
      <c r="A5" s="90"/>
      <c r="B5" s="91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1:18" ht="15.75">
      <c r="A6" s="391" t="s">
        <v>159</v>
      </c>
      <c r="B6" s="442"/>
      <c r="C6" s="442"/>
      <c r="D6" s="442"/>
      <c r="E6" s="442"/>
      <c r="F6" s="392"/>
      <c r="G6" s="391" t="s">
        <v>160</v>
      </c>
      <c r="H6" s="442"/>
      <c r="I6" s="442"/>
      <c r="J6" s="442"/>
      <c r="K6" s="442"/>
      <c r="L6" s="392"/>
      <c r="M6" s="391" t="s">
        <v>161</v>
      </c>
      <c r="N6" s="442"/>
      <c r="O6" s="442"/>
      <c r="P6" s="442"/>
      <c r="Q6" s="442"/>
      <c r="R6" s="392"/>
    </row>
    <row r="7" spans="1:18" ht="15.75">
      <c r="A7" s="381" t="s">
        <v>162</v>
      </c>
      <c r="B7" s="382"/>
      <c r="C7" s="439" t="s">
        <v>163</v>
      </c>
      <c r="D7" s="382"/>
      <c r="E7" s="440" t="s">
        <v>164</v>
      </c>
      <c r="F7" s="441"/>
      <c r="G7" s="381" t="s">
        <v>162</v>
      </c>
      <c r="H7" s="382"/>
      <c r="I7" s="439" t="s">
        <v>163</v>
      </c>
      <c r="J7" s="382"/>
      <c r="K7" s="440" t="s">
        <v>164</v>
      </c>
      <c r="L7" s="441"/>
      <c r="M7" s="381" t="s">
        <v>162</v>
      </c>
      <c r="N7" s="382"/>
      <c r="O7" s="439" t="s">
        <v>163</v>
      </c>
      <c r="P7" s="382"/>
      <c r="Q7" s="440" t="s">
        <v>164</v>
      </c>
      <c r="R7" s="441"/>
    </row>
    <row r="8" spans="1:18" ht="23.25">
      <c r="A8" s="443" t="s">
        <v>245</v>
      </c>
      <c r="B8" s="444"/>
      <c r="C8" s="445" t="s">
        <v>246</v>
      </c>
      <c r="D8" s="444"/>
      <c r="E8" s="443">
        <v>0</v>
      </c>
      <c r="F8" s="444"/>
      <c r="G8" s="443" t="s">
        <v>247</v>
      </c>
      <c r="H8" s="444"/>
      <c r="I8" s="445" t="s">
        <v>248</v>
      </c>
      <c r="J8" s="444"/>
      <c r="K8" s="443">
        <v>0</v>
      </c>
      <c r="L8" s="444"/>
      <c r="M8" s="443" t="s">
        <v>247</v>
      </c>
      <c r="N8" s="444"/>
      <c r="O8" s="445" t="s">
        <v>248</v>
      </c>
      <c r="P8" s="444"/>
      <c r="Q8" s="443">
        <v>0</v>
      </c>
      <c r="R8" s="444"/>
    </row>
    <row r="9" spans="1:18" ht="23.25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40"/>
      <c r="P9" s="240"/>
      <c r="Q9" s="240"/>
      <c r="R9" s="240"/>
    </row>
    <row r="10" spans="1:18" ht="23.25" customHeight="1">
      <c r="A10" s="311" t="s">
        <v>256</v>
      </c>
      <c r="B10" s="311"/>
      <c r="C10" s="311"/>
      <c r="D10" s="3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311" t="s">
        <v>257</v>
      </c>
      <c r="P10" s="311"/>
      <c r="Q10" s="311"/>
      <c r="R10" s="311"/>
    </row>
    <row r="11" spans="1:18" ht="23.25">
      <c r="A11" s="311"/>
      <c r="B11" s="311"/>
      <c r="C11" s="311"/>
      <c r="D11" s="3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311"/>
      <c r="P11" s="311"/>
      <c r="Q11" s="311"/>
      <c r="R11" s="311"/>
    </row>
    <row r="12" spans="1:18" ht="23.25">
      <c r="A12" s="311"/>
      <c r="B12" s="311"/>
      <c r="C12" s="311"/>
      <c r="D12" s="3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311"/>
      <c r="P12" s="311"/>
      <c r="Q12" s="311"/>
      <c r="R12" s="311"/>
    </row>
    <row r="13" spans="1:18" ht="23.25">
      <c r="A13" s="311"/>
      <c r="B13" s="311"/>
      <c r="C13" s="311"/>
      <c r="D13" s="3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311"/>
      <c r="P13" s="311"/>
      <c r="Q13" s="311"/>
      <c r="R13" s="311"/>
    </row>
    <row r="14" spans="1:18" ht="23.25">
      <c r="A14" s="311"/>
      <c r="B14" s="311"/>
      <c r="C14" s="311"/>
      <c r="D14" s="3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311"/>
      <c r="P14" s="311"/>
      <c r="Q14" s="311"/>
      <c r="R14" s="311"/>
    </row>
    <row r="15" spans="1:19" ht="15">
      <c r="A15" s="311"/>
      <c r="B15" s="311"/>
      <c r="C15" s="311"/>
      <c r="D15" s="311"/>
      <c r="Q15" s="212"/>
      <c r="R15" s="212"/>
      <c r="S15" s="96"/>
    </row>
    <row r="16" ht="15.75">
      <c r="Q16" s="92"/>
    </row>
    <row r="17" ht="15">
      <c r="Q17" s="96"/>
    </row>
    <row r="19" ht="15">
      <c r="Q19" s="96"/>
    </row>
  </sheetData>
  <sheetProtection/>
  <mergeCells count="23">
    <mergeCell ref="O10:R14"/>
    <mergeCell ref="A10:D15"/>
    <mergeCell ref="Q8:R8"/>
    <mergeCell ref="K8:L8"/>
    <mergeCell ref="M8:N8"/>
    <mergeCell ref="O8:P8"/>
    <mergeCell ref="I8:J8"/>
    <mergeCell ref="M7:N7"/>
    <mergeCell ref="O7:P7"/>
    <mergeCell ref="M6:R6"/>
    <mergeCell ref="Q7:R7"/>
    <mergeCell ref="A8:B8"/>
    <mergeCell ref="C8:D8"/>
    <mergeCell ref="E8:F8"/>
    <mergeCell ref="G8:H8"/>
    <mergeCell ref="A6:F6"/>
    <mergeCell ref="G6:L6"/>
    <mergeCell ref="A7:B7"/>
    <mergeCell ref="G7:H7"/>
    <mergeCell ref="I7:J7"/>
    <mergeCell ref="C7:D7"/>
    <mergeCell ref="E7:F7"/>
    <mergeCell ref="K7:L7"/>
  </mergeCells>
  <printOptions horizontalCentered="1"/>
  <pageMargins left="0.25" right="0.25" top="0.75" bottom="0.75" header="0.3" footer="0.3"/>
  <pageSetup fitToHeight="0" fitToWidth="1" horizontalDpi="300" verticalDpi="3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view="pageBreakPreview" zoomScale="145" zoomScaleSheetLayoutView="145" zoomScalePageLayoutView="0" workbookViewId="0" topLeftCell="A1">
      <selection activeCell="E3" sqref="E3"/>
    </sheetView>
  </sheetViews>
  <sheetFormatPr defaultColWidth="9.140625" defaultRowHeight="15"/>
  <sheetData>
    <row r="1" spans="1:16" ht="15.75">
      <c r="A1" s="196"/>
      <c r="F1" s="1" t="s">
        <v>194</v>
      </c>
      <c r="G1" s="96"/>
      <c r="H1" s="96"/>
      <c r="I1" s="96"/>
      <c r="J1" s="96"/>
      <c r="K1" s="96"/>
      <c r="L1" s="96"/>
      <c r="M1" s="96"/>
      <c r="N1" s="96"/>
      <c r="O1" s="212"/>
      <c r="P1" s="212"/>
    </row>
    <row r="2" spans="5:15" ht="15.75">
      <c r="E2" s="1" t="s">
        <v>225</v>
      </c>
      <c r="F2" s="1"/>
      <c r="G2" s="92"/>
      <c r="H2" s="92"/>
      <c r="I2" s="92"/>
      <c r="J2" s="92"/>
      <c r="K2" s="93"/>
      <c r="L2" s="94"/>
      <c r="M2" s="92"/>
      <c r="N2" s="92"/>
      <c r="O2" s="93"/>
    </row>
    <row r="3" spans="5:16" ht="21.75">
      <c r="E3" s="95" t="s">
        <v>275</v>
      </c>
      <c r="M3" s="96"/>
      <c r="N3" s="96"/>
      <c r="O3" s="96"/>
      <c r="P3" s="96"/>
    </row>
    <row r="4" ht="19.5">
      <c r="E4" s="97" t="s">
        <v>197</v>
      </c>
    </row>
    <row r="5" spans="1:16" ht="15">
      <c r="A5" s="89"/>
      <c r="B5" s="90"/>
      <c r="C5" s="91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1:16" ht="15.75">
      <c r="A6" s="451" t="s">
        <v>165</v>
      </c>
      <c r="B6" s="452"/>
      <c r="C6" s="448" t="s">
        <v>166</v>
      </c>
      <c r="D6" s="455"/>
      <c r="E6" s="456" t="s">
        <v>167</v>
      </c>
      <c r="F6" s="457"/>
      <c r="G6" s="458"/>
      <c r="H6" s="446" t="s">
        <v>168</v>
      </c>
      <c r="I6" s="447"/>
      <c r="J6" s="448" t="s">
        <v>169</v>
      </c>
      <c r="K6" s="449"/>
      <c r="L6" s="449"/>
      <c r="M6" s="453" t="s">
        <v>170</v>
      </c>
      <c r="N6" s="454"/>
      <c r="O6" s="450" t="s">
        <v>6</v>
      </c>
      <c r="P6" s="450"/>
    </row>
    <row r="7" spans="1:16" ht="15.75">
      <c r="A7" s="99" t="s">
        <v>171</v>
      </c>
      <c r="B7" s="100" t="s">
        <v>172</v>
      </c>
      <c r="C7" s="101" t="s">
        <v>105</v>
      </c>
      <c r="D7" s="102" t="s">
        <v>173</v>
      </c>
      <c r="E7" s="103">
        <v>5</v>
      </c>
      <c r="F7" s="103" t="s">
        <v>174</v>
      </c>
      <c r="G7" s="104" t="s">
        <v>175</v>
      </c>
      <c r="H7" s="104"/>
      <c r="I7" s="100"/>
      <c r="J7" s="105" t="s">
        <v>176</v>
      </c>
      <c r="K7" s="103" t="s">
        <v>177</v>
      </c>
      <c r="L7" s="103" t="s">
        <v>178</v>
      </c>
      <c r="M7" s="103" t="s">
        <v>170</v>
      </c>
      <c r="N7" s="126" t="s">
        <v>168</v>
      </c>
      <c r="O7" s="450"/>
      <c r="P7" s="450"/>
    </row>
    <row r="8" spans="1:16" ht="18">
      <c r="A8" s="78">
        <v>0</v>
      </c>
      <c r="B8" s="106">
        <v>0</v>
      </c>
      <c r="C8" s="107">
        <v>0</v>
      </c>
      <c r="D8" s="107">
        <v>0</v>
      </c>
      <c r="E8" s="107">
        <v>0</v>
      </c>
      <c r="F8" s="107">
        <v>0</v>
      </c>
      <c r="G8" s="107">
        <v>0</v>
      </c>
      <c r="H8" s="208">
        <v>0</v>
      </c>
      <c r="I8" s="209">
        <v>0</v>
      </c>
      <c r="J8" s="210">
        <v>0</v>
      </c>
      <c r="K8" s="210">
        <v>0</v>
      </c>
      <c r="L8" s="210">
        <v>0</v>
      </c>
      <c r="M8" s="210">
        <v>0</v>
      </c>
      <c r="N8" s="210">
        <v>14</v>
      </c>
      <c r="O8" s="357">
        <v>0</v>
      </c>
      <c r="P8" s="357"/>
    </row>
    <row r="9" spans="1:16" ht="18">
      <c r="A9" s="11"/>
      <c r="B9" s="241"/>
      <c r="C9" s="241"/>
      <c r="D9" s="241"/>
      <c r="E9" s="241"/>
      <c r="F9" s="241"/>
      <c r="G9" s="241"/>
      <c r="H9" s="242"/>
      <c r="I9" s="242"/>
      <c r="J9" s="242"/>
      <c r="K9" s="242"/>
      <c r="L9" s="242"/>
      <c r="M9" s="243"/>
      <c r="N9" s="243"/>
      <c r="O9" s="236"/>
      <c r="P9" s="236"/>
    </row>
    <row r="10" spans="1:16" ht="15">
      <c r="A10" s="311" t="s">
        <v>256</v>
      </c>
      <c r="B10" s="311"/>
      <c r="C10" s="311"/>
      <c r="D10" s="311"/>
      <c r="E10" s="196"/>
      <c r="F10" s="196"/>
      <c r="G10" s="196"/>
      <c r="H10" s="196"/>
      <c r="I10" s="196"/>
      <c r="J10" s="196"/>
      <c r="K10" s="196"/>
      <c r="L10" s="196"/>
      <c r="M10" s="311" t="s">
        <v>257</v>
      </c>
      <c r="N10" s="311"/>
      <c r="O10" s="311"/>
      <c r="P10" s="311"/>
    </row>
    <row r="11" spans="1:16" ht="15">
      <c r="A11" s="311"/>
      <c r="B11" s="311"/>
      <c r="C11" s="311"/>
      <c r="D11" s="311"/>
      <c r="E11" s="196"/>
      <c r="F11" s="196"/>
      <c r="G11" s="196"/>
      <c r="H11" s="196"/>
      <c r="I11" s="196"/>
      <c r="J11" s="196"/>
      <c r="K11" s="196"/>
      <c r="L11" s="196"/>
      <c r="M11" s="311"/>
      <c r="N11" s="311"/>
      <c r="O11" s="311"/>
      <c r="P11" s="311"/>
    </row>
    <row r="12" spans="1:16" ht="15">
      <c r="A12" s="311"/>
      <c r="B12" s="311"/>
      <c r="C12" s="311"/>
      <c r="D12" s="311"/>
      <c r="E12" s="196"/>
      <c r="F12" s="196"/>
      <c r="G12" s="196"/>
      <c r="H12" s="196"/>
      <c r="I12" s="196"/>
      <c r="J12" s="196"/>
      <c r="K12" s="196"/>
      <c r="L12" s="196"/>
      <c r="M12" s="311"/>
      <c r="N12" s="311"/>
      <c r="O12" s="311"/>
      <c r="P12" s="311"/>
    </row>
    <row r="13" spans="1:16" ht="15">
      <c r="A13" s="311"/>
      <c r="B13" s="311"/>
      <c r="C13" s="311"/>
      <c r="D13" s="311"/>
      <c r="E13" s="196"/>
      <c r="F13" s="196"/>
      <c r="G13" s="196"/>
      <c r="H13" s="196"/>
      <c r="I13" s="196"/>
      <c r="J13" s="196"/>
      <c r="K13" s="196"/>
      <c r="L13" s="196"/>
      <c r="M13" s="311"/>
      <c r="N13" s="311"/>
      <c r="O13" s="311"/>
      <c r="P13" s="311"/>
    </row>
    <row r="14" spans="1:16" ht="15">
      <c r="A14" s="311"/>
      <c r="B14" s="311"/>
      <c r="C14" s="311"/>
      <c r="D14" s="311"/>
      <c r="E14" s="196"/>
      <c r="F14" s="196"/>
      <c r="G14" s="196"/>
      <c r="H14" s="196"/>
      <c r="I14" s="196"/>
      <c r="J14" s="196"/>
      <c r="K14" s="196"/>
      <c r="L14" s="196"/>
      <c r="M14" s="311"/>
      <c r="N14" s="311"/>
      <c r="O14" s="311"/>
      <c r="P14" s="311"/>
    </row>
    <row r="15" spans="1:16" ht="15">
      <c r="A15" s="311"/>
      <c r="B15" s="311"/>
      <c r="C15" s="311"/>
      <c r="D15" s="311"/>
      <c r="E15" s="196"/>
      <c r="F15" s="196"/>
      <c r="G15" s="196"/>
      <c r="H15" s="196"/>
      <c r="I15" s="196"/>
      <c r="J15" s="196"/>
      <c r="K15" s="196"/>
      <c r="L15" s="196"/>
      <c r="M15" s="311"/>
      <c r="N15" s="311"/>
      <c r="O15" s="311"/>
      <c r="P15" s="311"/>
    </row>
  </sheetData>
  <sheetProtection/>
  <mergeCells count="11">
    <mergeCell ref="E6:G6"/>
    <mergeCell ref="H6:I6"/>
    <mergeCell ref="J6:L6"/>
    <mergeCell ref="A10:D15"/>
    <mergeCell ref="O8:P8"/>
    <mergeCell ref="M10:P15"/>
    <mergeCell ref="O6:P6"/>
    <mergeCell ref="O7:P7"/>
    <mergeCell ref="A6:B6"/>
    <mergeCell ref="M6:N6"/>
    <mergeCell ref="C6:D6"/>
  </mergeCells>
  <printOptions horizontalCentered="1"/>
  <pageMargins left="0.25" right="0.25" top="0.75" bottom="0.75" header="0.3" footer="0.3"/>
  <pageSetup fitToHeight="0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Dell</cp:lastModifiedBy>
  <cp:lastPrinted>2022-08-21T04:36:47Z</cp:lastPrinted>
  <dcterms:created xsi:type="dcterms:W3CDTF">2014-10-21T06:59:49Z</dcterms:created>
  <dcterms:modified xsi:type="dcterms:W3CDTF">2022-08-21T04:59:18Z</dcterms:modified>
  <cp:category/>
  <cp:version/>
  <cp:contentType/>
  <cp:contentStatus/>
</cp:coreProperties>
</file>